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1"/>
  </bookViews>
  <sheets>
    <sheet name="Реквизиты " sheetId="3" r:id="rId1"/>
    <sheet name="Отчет" sheetId="4" r:id="rId2"/>
  </sheets>
  <calcPr calcId="144525" refMode="R1C1"/>
</workbook>
</file>

<file path=xl/calcChain.xml><?xml version="1.0" encoding="utf-8"?>
<calcChain xmlns="http://schemas.openxmlformats.org/spreadsheetml/2006/main">
  <c r="B88" i="4" l="1"/>
  <c r="E86" i="4"/>
  <c r="D85" i="4"/>
  <c r="F83" i="4"/>
  <c r="F85" i="4" s="1"/>
  <c r="E80" i="4"/>
  <c r="E78" i="4"/>
  <c r="E85" i="4" s="1"/>
  <c r="G72" i="4"/>
  <c r="B58" i="4"/>
  <c r="A57" i="4"/>
  <c r="E47" i="4"/>
  <c r="D46" i="4"/>
  <c r="F45" i="4"/>
  <c r="F39" i="4"/>
  <c r="F38" i="4"/>
  <c r="F37" i="4"/>
  <c r="F35" i="4"/>
  <c r="F33" i="4"/>
  <c r="F32" i="4"/>
  <c r="F30" i="4"/>
  <c r="F29" i="4"/>
  <c r="F28" i="4"/>
  <c r="G45" i="4" s="1"/>
  <c r="E27" i="4"/>
  <c r="E24" i="4"/>
  <c r="G15" i="4"/>
  <c r="E11" i="4"/>
  <c r="E46" i="4" s="1"/>
  <c r="F46" i="4" l="1"/>
  <c r="G81" i="4"/>
</calcChain>
</file>

<file path=xl/sharedStrings.xml><?xml version="1.0" encoding="utf-8"?>
<sst xmlns="http://schemas.openxmlformats.org/spreadsheetml/2006/main" count="146" uniqueCount="92">
  <si>
    <t xml:space="preserve">Принято  на  Совете  лицея  </t>
  </si>
  <si>
    <t xml:space="preserve">                                                                                                                                           </t>
  </si>
  <si>
    <t>_____________________20___г.</t>
  </si>
  <si>
    <t xml:space="preserve">Председатель  Совета лицея  </t>
  </si>
  <si>
    <t>Наименование подпрограмм</t>
  </si>
  <si>
    <t>Перечень финансируемых мероприятий</t>
  </si>
  <si>
    <t>Итого:</t>
  </si>
  <si>
    <t xml:space="preserve">Реквизиты </t>
  </si>
  <si>
    <t>МАОУ "Лицей № 77 г. Челябинска"</t>
  </si>
  <si>
    <t>Муниципальное автономное общеобразовательное учреждение "Лицей № 77 г. Челябинска"</t>
  </si>
  <si>
    <t>( сокр. -  МАОУ "Лицей № 77 г. Челябинска" )</t>
  </si>
  <si>
    <t>Директор  - Брюхова Вера Михайловна, действующая на основании Устава</t>
  </si>
  <si>
    <t>Юр.адрес - 454129, г.Челябинск, ул.Ереванская, 16   тел. : 253-35-64 (сек), 254-04-10 (бух)</t>
  </si>
  <si>
    <t>ИНН 7449017002       КПП 744901001</t>
  </si>
  <si>
    <t>ОГРН  1027402702986</t>
  </si>
  <si>
    <t>Комитет финансов города Челябинска</t>
  </si>
  <si>
    <t>р\сч 40701810400003000001</t>
  </si>
  <si>
    <t>было раньше:</t>
  </si>
  <si>
    <t xml:space="preserve">в Отделении по Челябинской области Уральского главного управления Центрального Банка </t>
  </si>
  <si>
    <t>в ГРКЦ г. Челябинска  ГУ ЦБ РФ по Челябинской области  БИК  047501001</t>
  </si>
  <si>
    <t>Российской Федерации</t>
  </si>
  <si>
    <t>МАОУ лицей № 77</t>
  </si>
  <si>
    <t>(МАОУ "Лицей №77 г. Челябинска" л/с 3047303028А)</t>
  </si>
  <si>
    <t>_________________Князева А.С.</t>
  </si>
  <si>
    <t>МАОУ "Лицей №77 г. Челябинска"</t>
  </si>
  <si>
    <t>Отчет о расходовании средств, поступивших от ЧГОФРЛ "ПлаДиС"  согласно</t>
  </si>
  <si>
    <t>сметы  расходов  целевых  родительских средств  на 2016-2017 учебный год.</t>
  </si>
  <si>
    <t>с   13.10.16   по   30.11.16   года</t>
  </si>
  <si>
    <t>№</t>
  </si>
  <si>
    <t>Необходимые финансовые средства. Всего тыс. руб.</t>
  </si>
  <si>
    <t>Израсходовано с начала года.  (тыс.руб.)</t>
  </si>
  <si>
    <t>Израсходовано за отчетный период.          (руб).</t>
  </si>
  <si>
    <r>
      <rPr>
        <b/>
        <sz val="9"/>
        <rFont val="Comic Sans MS"/>
        <family val="4"/>
        <charset val="204"/>
      </rPr>
      <t>Подпрограмма 1.</t>
    </r>
    <r>
      <rPr>
        <sz val="9"/>
        <rFont val="Comic Sans MS"/>
        <family val="4"/>
        <charset val="204"/>
      </rPr>
      <t xml:space="preserve"> Развитие современных механизмов и технологий  повышения  доступности  качественного  образования</t>
    </r>
  </si>
  <si>
    <t>1. Внедрение инновационных образовательных моделей и технологий, реализация инновационных проектов.</t>
  </si>
  <si>
    <r>
      <t xml:space="preserve">5. </t>
    </r>
    <r>
      <rPr>
        <sz val="9"/>
        <rFont val="Times New Roman"/>
        <family val="1"/>
        <charset val="204"/>
      </rPr>
      <t>Создание условий для достижения опережающего развития обучающихся.</t>
    </r>
  </si>
  <si>
    <t>8. Нормативно-правовое и учебно-методическое  обеспечение реализации ФГОС.</t>
  </si>
  <si>
    <t xml:space="preserve"> - мячи баскетбл, теннисные</t>
  </si>
  <si>
    <t>9. Реализация программы «Школьный учебник».</t>
  </si>
  <si>
    <t xml:space="preserve">10.Развитие системы оценки качества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</si>
  <si>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Comic Sans MS"/>
        <family val="4"/>
        <charset val="204"/>
      </rPr>
      <t>Подпрограмма 2.</t>
    </r>
    <r>
      <rPr>
        <sz val="9"/>
        <rFont val="Comic Sans MS"/>
        <family val="4"/>
        <charset val="204"/>
      </rPr>
      <t xml:space="preserve"> Социализация и самореализация обучающихся.</t>
    </r>
  </si>
  <si>
    <t>1.  Вовлечение обучающихся в социальную практику.</t>
  </si>
  <si>
    <t>8.  Развитие системы  ученического самоуправления.</t>
  </si>
  <si>
    <t>9. Профилактика правонарушений и безнадзорности обучающихся.</t>
  </si>
  <si>
    <r>
      <rPr>
        <b/>
        <sz val="9"/>
        <rFont val="Comic Sans MS"/>
        <family val="4"/>
        <charset val="204"/>
      </rPr>
      <t>Подпрограмма 3.</t>
    </r>
    <r>
      <rPr>
        <sz val="9"/>
        <rFont val="Comic Sans MS"/>
        <family val="4"/>
        <charset val="204"/>
      </rPr>
      <t xml:space="preserve"> Талантливые и одаренные дети</t>
    </r>
  </si>
  <si>
    <t>1.  Совершенствование методической и материально-технической базы для организации работы по развитию одаренности обучающихся.</t>
  </si>
  <si>
    <t>8. Поощрение обучающихся за особые успехи в учебно-исследовательской, проектной  деятельности, в различных олимпиадах, конкурсах.</t>
  </si>
  <si>
    <t>9. Финансирование  участия  обучающихся в районно-городских, региональных, российских олимпиадах и конкурсах.</t>
  </si>
  <si>
    <t>10. Поддержка МО и педагогических работников, наиболее успешно работающих с одаренными  и перспективными детьми посредством новой системы оплата труда, выдвижение на материальное поощрение, награждение грамотами.</t>
  </si>
  <si>
    <r>
      <rPr>
        <b/>
        <sz val="9"/>
        <rFont val="Comic Sans MS"/>
        <family val="4"/>
        <charset val="204"/>
      </rPr>
      <t xml:space="preserve"> Подпрограмма 4.</t>
    </r>
    <r>
      <rPr>
        <sz val="9"/>
        <rFont val="Comic Sans MS"/>
        <family val="4"/>
        <charset val="204"/>
      </rPr>
      <t xml:space="preserve"> Развитие кадрового потенциала.</t>
    </r>
  </si>
  <si>
    <t>1. 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</si>
  <si>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>3. Обеспечение активного участия педагогов в мероприятиях лаборатории РЦ «Развитие педагогического потенциала».</t>
  </si>
  <si>
    <r>
      <rPr>
        <b/>
        <sz val="9"/>
        <rFont val="Comic Sans MS"/>
        <family val="4"/>
        <charset val="204"/>
      </rPr>
      <t xml:space="preserve">Подпрограмма 5. </t>
    </r>
    <r>
      <rPr>
        <sz val="9"/>
        <rFont val="Comic Sans MS"/>
        <family val="4"/>
        <charset val="204"/>
      </rPr>
      <t>Модернизация инфраструктуры</t>
    </r>
  </si>
  <si>
    <r>
      <t xml:space="preserve">1.Развитие инфраструктуры образовательного учреждения (ремонтные работы, благоустройство территории, приобретение современной техники, учебного, лабораторного  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</si>
  <si>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 </t>
  </si>
  <si>
    <t xml:space="preserve"> - Договор на дезинсекцию и дератизацию</t>
  </si>
  <si>
    <t xml:space="preserve"> - Договор на СО видеонаблюдения</t>
  </si>
  <si>
    <t xml:space="preserve"> - услуги связи, интернет</t>
  </si>
  <si>
    <t xml:space="preserve"> - комплектующие для оргтехники</t>
  </si>
  <si>
    <t xml:space="preserve"> - заправка картриджей, диагностика комп-ов</t>
  </si>
  <si>
    <t xml:space="preserve"> - проектор (каб.42) принтер (каб.39а), 2 компьютера (дтц, иац)</t>
  </si>
  <si>
    <t xml:space="preserve"> - хозтовары (моющие ср-ва, эл.товары,туал.бумага)</t>
  </si>
  <si>
    <t xml:space="preserve"> - зап/части для кух.оборуования</t>
  </si>
  <si>
    <t xml:space="preserve"> - канцтовары, регистационные  журналы</t>
  </si>
  <si>
    <t xml:space="preserve"> - горшки, земля, грунт для озеленения школы</t>
  </si>
  <si>
    <t xml:space="preserve"> - стройматериалы</t>
  </si>
  <si>
    <t xml:space="preserve"> - программное обеспечение для комп.классов</t>
  </si>
  <si>
    <t>3.Развитие системы здоровьесберегающих и безопасных условий организации образовательного процесса:</t>
  </si>
  <si>
    <t xml:space="preserve"> - вода питьяевая бутилированная</t>
  </si>
  <si>
    <t xml:space="preserve"> - часы настенные</t>
  </si>
  <si>
    <t xml:space="preserve"> - медикаменты</t>
  </si>
  <si>
    <t xml:space="preserve"> - з/плата медработников (за 2 мес.)</t>
  </si>
  <si>
    <t>Исполнитель:</t>
  </si>
  <si>
    <t>С.Р. Сюникаева</t>
  </si>
  <si>
    <t>ЧГОФРЛ "ПлаДиС"</t>
  </si>
  <si>
    <t>Отчет о расходовании средств   согласно</t>
  </si>
  <si>
    <t>Подпрограмма 1. Развитие современных механизмов и технологий  повышения  доступности  качественного  образования</t>
  </si>
  <si>
    <t>2. Обеспечение функционирования лицея в режиме ресурсного центра.</t>
  </si>
  <si>
    <t>Подпрограмма 2. Социализация и самореализация обучающихся.</t>
  </si>
  <si>
    <t>2. Развитие системы доступного и эффективного дополнительного образования и внеурочной деятельности.</t>
  </si>
  <si>
    <t>4. Проведение мероприятий, способствующих формированию нравственной и гражданской позиции  обучающихся по отношению к лицею, городу, региону, России.</t>
  </si>
  <si>
    <t xml:space="preserve"> - изгтоаление значков "Лицей 77"</t>
  </si>
  <si>
    <t xml:space="preserve"> - печать календарей</t>
  </si>
  <si>
    <t>Подпрограмма 3. Талантливые и одаренные дети</t>
  </si>
  <si>
    <t>2. Повышение квалификации педагогических работников в отношении работы с одарёнными и перспективными детьми.</t>
  </si>
  <si>
    <r>
      <t xml:space="preserve">9. Финансирование  участия  обучающихся в районно-городских, региональных, российских олимпиадах и конкурсах:                     </t>
    </r>
    <r>
      <rPr>
        <b/>
        <sz val="9"/>
        <rFont val="Times New Roman"/>
        <family val="1"/>
        <charset val="204"/>
      </rPr>
      <t xml:space="preserve">           "Шаг в будущее"</t>
    </r>
  </si>
  <si>
    <t xml:space="preserve"> Подпрограмма 4. Развитие кадрового потенциала.</t>
  </si>
  <si>
    <t xml:space="preserve">7. Стимулирование деятельности педагогических работников, активно участвующих в диссеминации инновационного опыта, конкурсах профессионального мастерства.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</si>
  <si>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5. Модернизация инфраструктуры</t>
  </si>
  <si>
    <t xml:space="preserve"> - Договор с охранным предприятием  (за  2 мес)</t>
  </si>
  <si>
    <t xml:space="preserve"> - Предоплата за ремонт вентиляции</t>
  </si>
  <si>
    <t xml:space="preserve"> - Расчет по договорам за ремонт школы</t>
  </si>
  <si>
    <t>4. Расчетно- кассовое обслуживание банком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</si>
</sst>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Times New Roman"/>
      <family val="1"/>
      <charset val="204"/>
    </font>
    <font>
      <sz val="9"/>
      <name val="Comic Sans MS"/>
      <family val="4"/>
      <charset val="204"/>
    </font>
    <font>
      <b/>
      <sz val="9"/>
      <name val="Comic Sans MS"/>
      <family val="4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Comic Sans MS"/>
      <family val="4"/>
      <charset val="204"/>
    </font>
    <font>
      <b/>
      <sz val="10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2"/>
    <xf numFmtId="0" fontId="2" fillId="0" borderId="1" xfId="2" applyBorder="1"/>
    <xf numFmtId="0" fontId="2" fillId="0" borderId="0" xfId="2" applyBorder="1"/>
    <xf numFmtId="0" fontId="7" fillId="0" borderId="0" xfId="2" applyFont="1"/>
    <xf numFmtId="0" fontId="7" fillId="0" borderId="1" xfId="2" applyFont="1" applyBorder="1"/>
    <xf numFmtId="0" fontId="7" fillId="0" borderId="0" xfId="2" applyFont="1" applyBorder="1"/>
    <xf numFmtId="0" fontId="6" fillId="0" borderId="0" xfId="2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4" fontId="4" fillId="0" borderId="7" xfId="0" applyNumberFormat="1" applyFont="1" applyBorder="1"/>
    <xf numFmtId="0" fontId="12" fillId="0" borderId="16" xfId="0" applyFont="1" applyBorder="1" applyAlignment="1">
      <alignment horizontal="justify" vertical="top" wrapText="1"/>
    </xf>
    <xf numFmtId="164" fontId="4" fillId="0" borderId="17" xfId="0" applyNumberFormat="1" applyFont="1" applyBorder="1"/>
    <xf numFmtId="164" fontId="4" fillId="0" borderId="0" xfId="0" applyNumberFormat="1" applyFont="1"/>
    <xf numFmtId="0" fontId="4" fillId="0" borderId="8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right" vertical="top" wrapText="1"/>
    </xf>
    <xf numFmtId="0" fontId="4" fillId="2" borderId="16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64" fontId="4" fillId="0" borderId="18" xfId="0" applyNumberFormat="1" applyFont="1" applyBorder="1"/>
    <xf numFmtId="0" fontId="4" fillId="0" borderId="14" xfId="0" applyFont="1" applyBorder="1" applyAlignment="1">
      <alignment horizontal="justify" vertical="top" wrapText="1"/>
    </xf>
    <xf numFmtId="164" fontId="4" fillId="0" borderId="19" xfId="0" applyNumberFormat="1" applyFont="1" applyBorder="1"/>
    <xf numFmtId="164" fontId="4" fillId="0" borderId="12" xfId="0" applyNumberFormat="1" applyFont="1" applyBorder="1"/>
    <xf numFmtId="0" fontId="4" fillId="0" borderId="8" xfId="0" applyFont="1" applyBorder="1" applyAlignment="1">
      <alignment horizontal="left" vertical="top" wrapText="1"/>
    </xf>
    <xf numFmtId="164" fontId="4" fillId="0" borderId="16" xfId="0" applyNumberFormat="1" applyFont="1" applyBorder="1"/>
    <xf numFmtId="164" fontId="4" fillId="0" borderId="9" xfId="0" applyNumberFormat="1" applyFont="1" applyBorder="1"/>
    <xf numFmtId="164" fontId="4" fillId="2" borderId="18" xfId="0" applyNumberFormat="1" applyFont="1" applyFill="1" applyBorder="1"/>
    <xf numFmtId="0" fontId="4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right" vertical="center" wrapText="1"/>
    </xf>
    <xf numFmtId="164" fontId="4" fillId="2" borderId="7" xfId="0" applyNumberFormat="1" applyFont="1" applyFill="1" applyBorder="1"/>
    <xf numFmtId="0" fontId="5" fillId="0" borderId="8" xfId="0" applyFont="1" applyFill="1" applyBorder="1" applyAlignment="1">
      <alignment horizontal="right" vertical="top" wrapText="1"/>
    </xf>
    <xf numFmtId="164" fontId="4" fillId="2" borderId="19" xfId="0" applyNumberFormat="1" applyFont="1" applyFill="1" applyBorder="1"/>
    <xf numFmtId="164" fontId="4" fillId="2" borderId="17" xfId="0" applyNumberFormat="1" applyFont="1" applyFill="1" applyBorder="1"/>
    <xf numFmtId="0" fontId="11" fillId="0" borderId="13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/>
    <xf numFmtId="2" fontId="9" fillId="0" borderId="0" xfId="0" applyNumberFormat="1" applyFont="1"/>
    <xf numFmtId="14" fontId="9" fillId="0" borderId="0" xfId="0" applyNumberFormat="1" applyFont="1" applyAlignment="1">
      <alignment horizontal="left"/>
    </xf>
    <xf numFmtId="14" fontId="4" fillId="0" borderId="0" xfId="0" applyNumberFormat="1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4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21" xfId="0" applyNumberFormat="1" applyFont="1" applyBorder="1"/>
    <xf numFmtId="0" fontId="12" fillId="0" borderId="3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6" workbookViewId="0">
      <selection activeCell="I50" sqref="I50:J50"/>
    </sheetView>
  </sheetViews>
  <sheetFormatPr defaultRowHeight="12" x14ac:dyDescent="0.2"/>
  <cols>
    <col min="1" max="1" width="22.140625" style="2" customWidth="1"/>
    <col min="2" max="2" width="16.85546875" style="2" customWidth="1"/>
    <col min="3" max="3" width="42.5703125" style="2" customWidth="1"/>
    <col min="4" max="245" width="9.140625" style="2"/>
    <col min="246" max="246" width="4.140625" style="2" customWidth="1"/>
    <col min="247" max="247" width="16.85546875" style="2" customWidth="1"/>
    <col min="248" max="248" width="42.5703125" style="2" customWidth="1"/>
    <col min="249" max="249" width="10.5703125" style="2" customWidth="1"/>
    <col min="250" max="250" width="10.85546875" style="2" customWidth="1"/>
    <col min="251" max="251" width="12" style="2" customWidth="1"/>
    <col min="252" max="252" width="14.85546875" style="2" customWidth="1"/>
    <col min="253" max="501" width="9.140625" style="2"/>
    <col min="502" max="502" width="4.140625" style="2" customWidth="1"/>
    <col min="503" max="503" width="16.85546875" style="2" customWidth="1"/>
    <col min="504" max="504" width="42.5703125" style="2" customWidth="1"/>
    <col min="505" max="505" width="10.5703125" style="2" customWidth="1"/>
    <col min="506" max="506" width="10.85546875" style="2" customWidth="1"/>
    <col min="507" max="507" width="12" style="2" customWidth="1"/>
    <col min="508" max="508" width="14.85546875" style="2" customWidth="1"/>
    <col min="509" max="757" width="9.140625" style="2"/>
    <col min="758" max="758" width="4.140625" style="2" customWidth="1"/>
    <col min="759" max="759" width="16.85546875" style="2" customWidth="1"/>
    <col min="760" max="760" width="42.5703125" style="2" customWidth="1"/>
    <col min="761" max="761" width="10.5703125" style="2" customWidth="1"/>
    <col min="762" max="762" width="10.85546875" style="2" customWidth="1"/>
    <col min="763" max="763" width="12" style="2" customWidth="1"/>
    <col min="764" max="764" width="14.85546875" style="2" customWidth="1"/>
    <col min="765" max="1013" width="9.140625" style="2"/>
    <col min="1014" max="1014" width="4.140625" style="2" customWidth="1"/>
    <col min="1015" max="1015" width="16.85546875" style="2" customWidth="1"/>
    <col min="1016" max="1016" width="42.5703125" style="2" customWidth="1"/>
    <col min="1017" max="1017" width="10.5703125" style="2" customWidth="1"/>
    <col min="1018" max="1018" width="10.85546875" style="2" customWidth="1"/>
    <col min="1019" max="1019" width="12" style="2" customWidth="1"/>
    <col min="1020" max="1020" width="14.85546875" style="2" customWidth="1"/>
    <col min="1021" max="1269" width="9.140625" style="2"/>
    <col min="1270" max="1270" width="4.140625" style="2" customWidth="1"/>
    <col min="1271" max="1271" width="16.85546875" style="2" customWidth="1"/>
    <col min="1272" max="1272" width="42.5703125" style="2" customWidth="1"/>
    <col min="1273" max="1273" width="10.5703125" style="2" customWidth="1"/>
    <col min="1274" max="1274" width="10.85546875" style="2" customWidth="1"/>
    <col min="1275" max="1275" width="12" style="2" customWidth="1"/>
    <col min="1276" max="1276" width="14.85546875" style="2" customWidth="1"/>
    <col min="1277" max="1525" width="9.140625" style="2"/>
    <col min="1526" max="1526" width="4.140625" style="2" customWidth="1"/>
    <col min="1527" max="1527" width="16.85546875" style="2" customWidth="1"/>
    <col min="1528" max="1528" width="42.5703125" style="2" customWidth="1"/>
    <col min="1529" max="1529" width="10.5703125" style="2" customWidth="1"/>
    <col min="1530" max="1530" width="10.85546875" style="2" customWidth="1"/>
    <col min="1531" max="1531" width="12" style="2" customWidth="1"/>
    <col min="1532" max="1532" width="14.85546875" style="2" customWidth="1"/>
    <col min="1533" max="1781" width="9.140625" style="2"/>
    <col min="1782" max="1782" width="4.140625" style="2" customWidth="1"/>
    <col min="1783" max="1783" width="16.85546875" style="2" customWidth="1"/>
    <col min="1784" max="1784" width="42.5703125" style="2" customWidth="1"/>
    <col min="1785" max="1785" width="10.5703125" style="2" customWidth="1"/>
    <col min="1786" max="1786" width="10.85546875" style="2" customWidth="1"/>
    <col min="1787" max="1787" width="12" style="2" customWidth="1"/>
    <col min="1788" max="1788" width="14.85546875" style="2" customWidth="1"/>
    <col min="1789" max="2037" width="9.140625" style="2"/>
    <col min="2038" max="2038" width="4.140625" style="2" customWidth="1"/>
    <col min="2039" max="2039" width="16.85546875" style="2" customWidth="1"/>
    <col min="2040" max="2040" width="42.5703125" style="2" customWidth="1"/>
    <col min="2041" max="2041" width="10.5703125" style="2" customWidth="1"/>
    <col min="2042" max="2042" width="10.85546875" style="2" customWidth="1"/>
    <col min="2043" max="2043" width="12" style="2" customWidth="1"/>
    <col min="2044" max="2044" width="14.85546875" style="2" customWidth="1"/>
    <col min="2045" max="2293" width="9.140625" style="2"/>
    <col min="2294" max="2294" width="4.140625" style="2" customWidth="1"/>
    <col min="2295" max="2295" width="16.85546875" style="2" customWidth="1"/>
    <col min="2296" max="2296" width="42.5703125" style="2" customWidth="1"/>
    <col min="2297" max="2297" width="10.5703125" style="2" customWidth="1"/>
    <col min="2298" max="2298" width="10.85546875" style="2" customWidth="1"/>
    <col min="2299" max="2299" width="12" style="2" customWidth="1"/>
    <col min="2300" max="2300" width="14.85546875" style="2" customWidth="1"/>
    <col min="2301" max="2549" width="9.140625" style="2"/>
    <col min="2550" max="2550" width="4.140625" style="2" customWidth="1"/>
    <col min="2551" max="2551" width="16.85546875" style="2" customWidth="1"/>
    <col min="2552" max="2552" width="42.5703125" style="2" customWidth="1"/>
    <col min="2553" max="2553" width="10.5703125" style="2" customWidth="1"/>
    <col min="2554" max="2554" width="10.85546875" style="2" customWidth="1"/>
    <col min="2555" max="2555" width="12" style="2" customWidth="1"/>
    <col min="2556" max="2556" width="14.85546875" style="2" customWidth="1"/>
    <col min="2557" max="2805" width="9.140625" style="2"/>
    <col min="2806" max="2806" width="4.140625" style="2" customWidth="1"/>
    <col min="2807" max="2807" width="16.85546875" style="2" customWidth="1"/>
    <col min="2808" max="2808" width="42.5703125" style="2" customWidth="1"/>
    <col min="2809" max="2809" width="10.5703125" style="2" customWidth="1"/>
    <col min="2810" max="2810" width="10.85546875" style="2" customWidth="1"/>
    <col min="2811" max="2811" width="12" style="2" customWidth="1"/>
    <col min="2812" max="2812" width="14.85546875" style="2" customWidth="1"/>
    <col min="2813" max="3061" width="9.140625" style="2"/>
    <col min="3062" max="3062" width="4.140625" style="2" customWidth="1"/>
    <col min="3063" max="3063" width="16.85546875" style="2" customWidth="1"/>
    <col min="3064" max="3064" width="42.5703125" style="2" customWidth="1"/>
    <col min="3065" max="3065" width="10.5703125" style="2" customWidth="1"/>
    <col min="3066" max="3066" width="10.85546875" style="2" customWidth="1"/>
    <col min="3067" max="3067" width="12" style="2" customWidth="1"/>
    <col min="3068" max="3068" width="14.85546875" style="2" customWidth="1"/>
    <col min="3069" max="3317" width="9.140625" style="2"/>
    <col min="3318" max="3318" width="4.140625" style="2" customWidth="1"/>
    <col min="3319" max="3319" width="16.85546875" style="2" customWidth="1"/>
    <col min="3320" max="3320" width="42.5703125" style="2" customWidth="1"/>
    <col min="3321" max="3321" width="10.5703125" style="2" customWidth="1"/>
    <col min="3322" max="3322" width="10.85546875" style="2" customWidth="1"/>
    <col min="3323" max="3323" width="12" style="2" customWidth="1"/>
    <col min="3324" max="3324" width="14.85546875" style="2" customWidth="1"/>
    <col min="3325" max="3573" width="9.140625" style="2"/>
    <col min="3574" max="3574" width="4.140625" style="2" customWidth="1"/>
    <col min="3575" max="3575" width="16.85546875" style="2" customWidth="1"/>
    <col min="3576" max="3576" width="42.5703125" style="2" customWidth="1"/>
    <col min="3577" max="3577" width="10.5703125" style="2" customWidth="1"/>
    <col min="3578" max="3578" width="10.85546875" style="2" customWidth="1"/>
    <col min="3579" max="3579" width="12" style="2" customWidth="1"/>
    <col min="3580" max="3580" width="14.85546875" style="2" customWidth="1"/>
    <col min="3581" max="3829" width="9.140625" style="2"/>
    <col min="3830" max="3830" width="4.140625" style="2" customWidth="1"/>
    <col min="3831" max="3831" width="16.85546875" style="2" customWidth="1"/>
    <col min="3832" max="3832" width="42.5703125" style="2" customWidth="1"/>
    <col min="3833" max="3833" width="10.5703125" style="2" customWidth="1"/>
    <col min="3834" max="3834" width="10.85546875" style="2" customWidth="1"/>
    <col min="3835" max="3835" width="12" style="2" customWidth="1"/>
    <col min="3836" max="3836" width="14.85546875" style="2" customWidth="1"/>
    <col min="3837" max="4085" width="9.140625" style="2"/>
    <col min="4086" max="4086" width="4.140625" style="2" customWidth="1"/>
    <col min="4087" max="4087" width="16.85546875" style="2" customWidth="1"/>
    <col min="4088" max="4088" width="42.5703125" style="2" customWidth="1"/>
    <col min="4089" max="4089" width="10.5703125" style="2" customWidth="1"/>
    <col min="4090" max="4090" width="10.85546875" style="2" customWidth="1"/>
    <col min="4091" max="4091" width="12" style="2" customWidth="1"/>
    <col min="4092" max="4092" width="14.85546875" style="2" customWidth="1"/>
    <col min="4093" max="4341" width="9.140625" style="2"/>
    <col min="4342" max="4342" width="4.140625" style="2" customWidth="1"/>
    <col min="4343" max="4343" width="16.85546875" style="2" customWidth="1"/>
    <col min="4344" max="4344" width="42.5703125" style="2" customWidth="1"/>
    <col min="4345" max="4345" width="10.5703125" style="2" customWidth="1"/>
    <col min="4346" max="4346" width="10.85546875" style="2" customWidth="1"/>
    <col min="4347" max="4347" width="12" style="2" customWidth="1"/>
    <col min="4348" max="4348" width="14.85546875" style="2" customWidth="1"/>
    <col min="4349" max="4597" width="9.140625" style="2"/>
    <col min="4598" max="4598" width="4.140625" style="2" customWidth="1"/>
    <col min="4599" max="4599" width="16.85546875" style="2" customWidth="1"/>
    <col min="4600" max="4600" width="42.5703125" style="2" customWidth="1"/>
    <col min="4601" max="4601" width="10.5703125" style="2" customWidth="1"/>
    <col min="4602" max="4602" width="10.85546875" style="2" customWidth="1"/>
    <col min="4603" max="4603" width="12" style="2" customWidth="1"/>
    <col min="4604" max="4604" width="14.85546875" style="2" customWidth="1"/>
    <col min="4605" max="4853" width="9.140625" style="2"/>
    <col min="4854" max="4854" width="4.140625" style="2" customWidth="1"/>
    <col min="4855" max="4855" width="16.85546875" style="2" customWidth="1"/>
    <col min="4856" max="4856" width="42.5703125" style="2" customWidth="1"/>
    <col min="4857" max="4857" width="10.5703125" style="2" customWidth="1"/>
    <col min="4858" max="4858" width="10.85546875" style="2" customWidth="1"/>
    <col min="4859" max="4859" width="12" style="2" customWidth="1"/>
    <col min="4860" max="4860" width="14.85546875" style="2" customWidth="1"/>
    <col min="4861" max="5109" width="9.140625" style="2"/>
    <col min="5110" max="5110" width="4.140625" style="2" customWidth="1"/>
    <col min="5111" max="5111" width="16.85546875" style="2" customWidth="1"/>
    <col min="5112" max="5112" width="42.5703125" style="2" customWidth="1"/>
    <col min="5113" max="5113" width="10.5703125" style="2" customWidth="1"/>
    <col min="5114" max="5114" width="10.85546875" style="2" customWidth="1"/>
    <col min="5115" max="5115" width="12" style="2" customWidth="1"/>
    <col min="5116" max="5116" width="14.85546875" style="2" customWidth="1"/>
    <col min="5117" max="5365" width="9.140625" style="2"/>
    <col min="5366" max="5366" width="4.140625" style="2" customWidth="1"/>
    <col min="5367" max="5367" width="16.85546875" style="2" customWidth="1"/>
    <col min="5368" max="5368" width="42.5703125" style="2" customWidth="1"/>
    <col min="5369" max="5369" width="10.5703125" style="2" customWidth="1"/>
    <col min="5370" max="5370" width="10.85546875" style="2" customWidth="1"/>
    <col min="5371" max="5371" width="12" style="2" customWidth="1"/>
    <col min="5372" max="5372" width="14.85546875" style="2" customWidth="1"/>
    <col min="5373" max="5621" width="9.140625" style="2"/>
    <col min="5622" max="5622" width="4.140625" style="2" customWidth="1"/>
    <col min="5623" max="5623" width="16.85546875" style="2" customWidth="1"/>
    <col min="5624" max="5624" width="42.5703125" style="2" customWidth="1"/>
    <col min="5625" max="5625" width="10.5703125" style="2" customWidth="1"/>
    <col min="5626" max="5626" width="10.85546875" style="2" customWidth="1"/>
    <col min="5627" max="5627" width="12" style="2" customWidth="1"/>
    <col min="5628" max="5628" width="14.85546875" style="2" customWidth="1"/>
    <col min="5629" max="5877" width="9.140625" style="2"/>
    <col min="5878" max="5878" width="4.140625" style="2" customWidth="1"/>
    <col min="5879" max="5879" width="16.85546875" style="2" customWidth="1"/>
    <col min="5880" max="5880" width="42.5703125" style="2" customWidth="1"/>
    <col min="5881" max="5881" width="10.5703125" style="2" customWidth="1"/>
    <col min="5882" max="5882" width="10.85546875" style="2" customWidth="1"/>
    <col min="5883" max="5883" width="12" style="2" customWidth="1"/>
    <col min="5884" max="5884" width="14.85546875" style="2" customWidth="1"/>
    <col min="5885" max="6133" width="9.140625" style="2"/>
    <col min="6134" max="6134" width="4.140625" style="2" customWidth="1"/>
    <col min="6135" max="6135" width="16.85546875" style="2" customWidth="1"/>
    <col min="6136" max="6136" width="42.5703125" style="2" customWidth="1"/>
    <col min="6137" max="6137" width="10.5703125" style="2" customWidth="1"/>
    <col min="6138" max="6138" width="10.85546875" style="2" customWidth="1"/>
    <col min="6139" max="6139" width="12" style="2" customWidth="1"/>
    <col min="6140" max="6140" width="14.85546875" style="2" customWidth="1"/>
    <col min="6141" max="6389" width="9.140625" style="2"/>
    <col min="6390" max="6390" width="4.140625" style="2" customWidth="1"/>
    <col min="6391" max="6391" width="16.85546875" style="2" customWidth="1"/>
    <col min="6392" max="6392" width="42.5703125" style="2" customWidth="1"/>
    <col min="6393" max="6393" width="10.5703125" style="2" customWidth="1"/>
    <col min="6394" max="6394" width="10.85546875" style="2" customWidth="1"/>
    <col min="6395" max="6395" width="12" style="2" customWidth="1"/>
    <col min="6396" max="6396" width="14.85546875" style="2" customWidth="1"/>
    <col min="6397" max="6645" width="9.140625" style="2"/>
    <col min="6646" max="6646" width="4.140625" style="2" customWidth="1"/>
    <col min="6647" max="6647" width="16.85546875" style="2" customWidth="1"/>
    <col min="6648" max="6648" width="42.5703125" style="2" customWidth="1"/>
    <col min="6649" max="6649" width="10.5703125" style="2" customWidth="1"/>
    <col min="6650" max="6650" width="10.85546875" style="2" customWidth="1"/>
    <col min="6651" max="6651" width="12" style="2" customWidth="1"/>
    <col min="6652" max="6652" width="14.85546875" style="2" customWidth="1"/>
    <col min="6653" max="6901" width="9.140625" style="2"/>
    <col min="6902" max="6902" width="4.140625" style="2" customWidth="1"/>
    <col min="6903" max="6903" width="16.85546875" style="2" customWidth="1"/>
    <col min="6904" max="6904" width="42.5703125" style="2" customWidth="1"/>
    <col min="6905" max="6905" width="10.5703125" style="2" customWidth="1"/>
    <col min="6906" max="6906" width="10.85546875" style="2" customWidth="1"/>
    <col min="6907" max="6907" width="12" style="2" customWidth="1"/>
    <col min="6908" max="6908" width="14.85546875" style="2" customWidth="1"/>
    <col min="6909" max="7157" width="9.140625" style="2"/>
    <col min="7158" max="7158" width="4.140625" style="2" customWidth="1"/>
    <col min="7159" max="7159" width="16.85546875" style="2" customWidth="1"/>
    <col min="7160" max="7160" width="42.5703125" style="2" customWidth="1"/>
    <col min="7161" max="7161" width="10.5703125" style="2" customWidth="1"/>
    <col min="7162" max="7162" width="10.85546875" style="2" customWidth="1"/>
    <col min="7163" max="7163" width="12" style="2" customWidth="1"/>
    <col min="7164" max="7164" width="14.85546875" style="2" customWidth="1"/>
    <col min="7165" max="7413" width="9.140625" style="2"/>
    <col min="7414" max="7414" width="4.140625" style="2" customWidth="1"/>
    <col min="7415" max="7415" width="16.85546875" style="2" customWidth="1"/>
    <col min="7416" max="7416" width="42.5703125" style="2" customWidth="1"/>
    <col min="7417" max="7417" width="10.5703125" style="2" customWidth="1"/>
    <col min="7418" max="7418" width="10.85546875" style="2" customWidth="1"/>
    <col min="7419" max="7419" width="12" style="2" customWidth="1"/>
    <col min="7420" max="7420" width="14.85546875" style="2" customWidth="1"/>
    <col min="7421" max="7669" width="9.140625" style="2"/>
    <col min="7670" max="7670" width="4.140625" style="2" customWidth="1"/>
    <col min="7671" max="7671" width="16.85546875" style="2" customWidth="1"/>
    <col min="7672" max="7672" width="42.5703125" style="2" customWidth="1"/>
    <col min="7673" max="7673" width="10.5703125" style="2" customWidth="1"/>
    <col min="7674" max="7674" width="10.85546875" style="2" customWidth="1"/>
    <col min="7675" max="7675" width="12" style="2" customWidth="1"/>
    <col min="7676" max="7676" width="14.85546875" style="2" customWidth="1"/>
    <col min="7677" max="7925" width="9.140625" style="2"/>
    <col min="7926" max="7926" width="4.140625" style="2" customWidth="1"/>
    <col min="7927" max="7927" width="16.85546875" style="2" customWidth="1"/>
    <col min="7928" max="7928" width="42.5703125" style="2" customWidth="1"/>
    <col min="7929" max="7929" width="10.5703125" style="2" customWidth="1"/>
    <col min="7930" max="7930" width="10.85546875" style="2" customWidth="1"/>
    <col min="7931" max="7931" width="12" style="2" customWidth="1"/>
    <col min="7932" max="7932" width="14.85546875" style="2" customWidth="1"/>
    <col min="7933" max="8181" width="9.140625" style="2"/>
    <col min="8182" max="8182" width="4.140625" style="2" customWidth="1"/>
    <col min="8183" max="8183" width="16.85546875" style="2" customWidth="1"/>
    <col min="8184" max="8184" width="42.5703125" style="2" customWidth="1"/>
    <col min="8185" max="8185" width="10.5703125" style="2" customWidth="1"/>
    <col min="8186" max="8186" width="10.85546875" style="2" customWidth="1"/>
    <col min="8187" max="8187" width="12" style="2" customWidth="1"/>
    <col min="8188" max="8188" width="14.85546875" style="2" customWidth="1"/>
    <col min="8189" max="8437" width="9.140625" style="2"/>
    <col min="8438" max="8438" width="4.140625" style="2" customWidth="1"/>
    <col min="8439" max="8439" width="16.85546875" style="2" customWidth="1"/>
    <col min="8440" max="8440" width="42.5703125" style="2" customWidth="1"/>
    <col min="8441" max="8441" width="10.5703125" style="2" customWidth="1"/>
    <col min="8442" max="8442" width="10.85546875" style="2" customWidth="1"/>
    <col min="8443" max="8443" width="12" style="2" customWidth="1"/>
    <col min="8444" max="8444" width="14.85546875" style="2" customWidth="1"/>
    <col min="8445" max="8693" width="9.140625" style="2"/>
    <col min="8694" max="8694" width="4.140625" style="2" customWidth="1"/>
    <col min="8695" max="8695" width="16.85546875" style="2" customWidth="1"/>
    <col min="8696" max="8696" width="42.5703125" style="2" customWidth="1"/>
    <col min="8697" max="8697" width="10.5703125" style="2" customWidth="1"/>
    <col min="8698" max="8698" width="10.85546875" style="2" customWidth="1"/>
    <col min="8699" max="8699" width="12" style="2" customWidth="1"/>
    <col min="8700" max="8700" width="14.85546875" style="2" customWidth="1"/>
    <col min="8701" max="8949" width="9.140625" style="2"/>
    <col min="8950" max="8950" width="4.140625" style="2" customWidth="1"/>
    <col min="8951" max="8951" width="16.85546875" style="2" customWidth="1"/>
    <col min="8952" max="8952" width="42.5703125" style="2" customWidth="1"/>
    <col min="8953" max="8953" width="10.5703125" style="2" customWidth="1"/>
    <col min="8954" max="8954" width="10.85546875" style="2" customWidth="1"/>
    <col min="8955" max="8955" width="12" style="2" customWidth="1"/>
    <col min="8956" max="8956" width="14.85546875" style="2" customWidth="1"/>
    <col min="8957" max="9205" width="9.140625" style="2"/>
    <col min="9206" max="9206" width="4.140625" style="2" customWidth="1"/>
    <col min="9207" max="9207" width="16.85546875" style="2" customWidth="1"/>
    <col min="9208" max="9208" width="42.5703125" style="2" customWidth="1"/>
    <col min="9209" max="9209" width="10.5703125" style="2" customWidth="1"/>
    <col min="9210" max="9210" width="10.85546875" style="2" customWidth="1"/>
    <col min="9211" max="9211" width="12" style="2" customWidth="1"/>
    <col min="9212" max="9212" width="14.85546875" style="2" customWidth="1"/>
    <col min="9213" max="9461" width="9.140625" style="2"/>
    <col min="9462" max="9462" width="4.140625" style="2" customWidth="1"/>
    <col min="9463" max="9463" width="16.85546875" style="2" customWidth="1"/>
    <col min="9464" max="9464" width="42.5703125" style="2" customWidth="1"/>
    <col min="9465" max="9465" width="10.5703125" style="2" customWidth="1"/>
    <col min="9466" max="9466" width="10.85546875" style="2" customWidth="1"/>
    <col min="9467" max="9467" width="12" style="2" customWidth="1"/>
    <col min="9468" max="9468" width="14.85546875" style="2" customWidth="1"/>
    <col min="9469" max="9717" width="9.140625" style="2"/>
    <col min="9718" max="9718" width="4.140625" style="2" customWidth="1"/>
    <col min="9719" max="9719" width="16.85546875" style="2" customWidth="1"/>
    <col min="9720" max="9720" width="42.5703125" style="2" customWidth="1"/>
    <col min="9721" max="9721" width="10.5703125" style="2" customWidth="1"/>
    <col min="9722" max="9722" width="10.85546875" style="2" customWidth="1"/>
    <col min="9723" max="9723" width="12" style="2" customWidth="1"/>
    <col min="9724" max="9724" width="14.85546875" style="2" customWidth="1"/>
    <col min="9725" max="9973" width="9.140625" style="2"/>
    <col min="9974" max="9974" width="4.140625" style="2" customWidth="1"/>
    <col min="9975" max="9975" width="16.85546875" style="2" customWidth="1"/>
    <col min="9976" max="9976" width="42.5703125" style="2" customWidth="1"/>
    <col min="9977" max="9977" width="10.5703125" style="2" customWidth="1"/>
    <col min="9978" max="9978" width="10.85546875" style="2" customWidth="1"/>
    <col min="9979" max="9979" width="12" style="2" customWidth="1"/>
    <col min="9980" max="9980" width="14.85546875" style="2" customWidth="1"/>
    <col min="9981" max="10229" width="9.140625" style="2"/>
    <col min="10230" max="10230" width="4.140625" style="2" customWidth="1"/>
    <col min="10231" max="10231" width="16.85546875" style="2" customWidth="1"/>
    <col min="10232" max="10232" width="42.5703125" style="2" customWidth="1"/>
    <col min="10233" max="10233" width="10.5703125" style="2" customWidth="1"/>
    <col min="10234" max="10234" width="10.85546875" style="2" customWidth="1"/>
    <col min="10235" max="10235" width="12" style="2" customWidth="1"/>
    <col min="10236" max="10236" width="14.85546875" style="2" customWidth="1"/>
    <col min="10237" max="10485" width="9.140625" style="2"/>
    <col min="10486" max="10486" width="4.140625" style="2" customWidth="1"/>
    <col min="10487" max="10487" width="16.85546875" style="2" customWidth="1"/>
    <col min="10488" max="10488" width="42.5703125" style="2" customWidth="1"/>
    <col min="10489" max="10489" width="10.5703125" style="2" customWidth="1"/>
    <col min="10490" max="10490" width="10.85546875" style="2" customWidth="1"/>
    <col min="10491" max="10491" width="12" style="2" customWidth="1"/>
    <col min="10492" max="10492" width="14.85546875" style="2" customWidth="1"/>
    <col min="10493" max="10741" width="9.140625" style="2"/>
    <col min="10742" max="10742" width="4.140625" style="2" customWidth="1"/>
    <col min="10743" max="10743" width="16.85546875" style="2" customWidth="1"/>
    <col min="10744" max="10744" width="42.5703125" style="2" customWidth="1"/>
    <col min="10745" max="10745" width="10.5703125" style="2" customWidth="1"/>
    <col min="10746" max="10746" width="10.85546875" style="2" customWidth="1"/>
    <col min="10747" max="10747" width="12" style="2" customWidth="1"/>
    <col min="10748" max="10748" width="14.85546875" style="2" customWidth="1"/>
    <col min="10749" max="10997" width="9.140625" style="2"/>
    <col min="10998" max="10998" width="4.140625" style="2" customWidth="1"/>
    <col min="10999" max="10999" width="16.85546875" style="2" customWidth="1"/>
    <col min="11000" max="11000" width="42.5703125" style="2" customWidth="1"/>
    <col min="11001" max="11001" width="10.5703125" style="2" customWidth="1"/>
    <col min="11002" max="11002" width="10.85546875" style="2" customWidth="1"/>
    <col min="11003" max="11003" width="12" style="2" customWidth="1"/>
    <col min="11004" max="11004" width="14.85546875" style="2" customWidth="1"/>
    <col min="11005" max="11253" width="9.140625" style="2"/>
    <col min="11254" max="11254" width="4.140625" style="2" customWidth="1"/>
    <col min="11255" max="11255" width="16.85546875" style="2" customWidth="1"/>
    <col min="11256" max="11256" width="42.5703125" style="2" customWidth="1"/>
    <col min="11257" max="11257" width="10.5703125" style="2" customWidth="1"/>
    <col min="11258" max="11258" width="10.85546875" style="2" customWidth="1"/>
    <col min="11259" max="11259" width="12" style="2" customWidth="1"/>
    <col min="11260" max="11260" width="14.85546875" style="2" customWidth="1"/>
    <col min="11261" max="11509" width="9.140625" style="2"/>
    <col min="11510" max="11510" width="4.140625" style="2" customWidth="1"/>
    <col min="11511" max="11511" width="16.85546875" style="2" customWidth="1"/>
    <col min="11512" max="11512" width="42.5703125" style="2" customWidth="1"/>
    <col min="11513" max="11513" width="10.5703125" style="2" customWidth="1"/>
    <col min="11514" max="11514" width="10.85546875" style="2" customWidth="1"/>
    <col min="11515" max="11515" width="12" style="2" customWidth="1"/>
    <col min="11516" max="11516" width="14.85546875" style="2" customWidth="1"/>
    <col min="11517" max="11765" width="9.140625" style="2"/>
    <col min="11766" max="11766" width="4.140625" style="2" customWidth="1"/>
    <col min="11767" max="11767" width="16.85546875" style="2" customWidth="1"/>
    <col min="11768" max="11768" width="42.5703125" style="2" customWidth="1"/>
    <col min="11769" max="11769" width="10.5703125" style="2" customWidth="1"/>
    <col min="11770" max="11770" width="10.85546875" style="2" customWidth="1"/>
    <col min="11771" max="11771" width="12" style="2" customWidth="1"/>
    <col min="11772" max="11772" width="14.85546875" style="2" customWidth="1"/>
    <col min="11773" max="12021" width="9.140625" style="2"/>
    <col min="12022" max="12022" width="4.140625" style="2" customWidth="1"/>
    <col min="12023" max="12023" width="16.85546875" style="2" customWidth="1"/>
    <col min="12024" max="12024" width="42.5703125" style="2" customWidth="1"/>
    <col min="12025" max="12025" width="10.5703125" style="2" customWidth="1"/>
    <col min="12026" max="12026" width="10.85546875" style="2" customWidth="1"/>
    <col min="12027" max="12027" width="12" style="2" customWidth="1"/>
    <col min="12028" max="12028" width="14.85546875" style="2" customWidth="1"/>
    <col min="12029" max="12277" width="9.140625" style="2"/>
    <col min="12278" max="12278" width="4.140625" style="2" customWidth="1"/>
    <col min="12279" max="12279" width="16.85546875" style="2" customWidth="1"/>
    <col min="12280" max="12280" width="42.5703125" style="2" customWidth="1"/>
    <col min="12281" max="12281" width="10.5703125" style="2" customWidth="1"/>
    <col min="12282" max="12282" width="10.85546875" style="2" customWidth="1"/>
    <col min="12283" max="12283" width="12" style="2" customWidth="1"/>
    <col min="12284" max="12284" width="14.85546875" style="2" customWidth="1"/>
    <col min="12285" max="12533" width="9.140625" style="2"/>
    <col min="12534" max="12534" width="4.140625" style="2" customWidth="1"/>
    <col min="12535" max="12535" width="16.85546875" style="2" customWidth="1"/>
    <col min="12536" max="12536" width="42.5703125" style="2" customWidth="1"/>
    <col min="12537" max="12537" width="10.5703125" style="2" customWidth="1"/>
    <col min="12538" max="12538" width="10.85546875" style="2" customWidth="1"/>
    <col min="12539" max="12539" width="12" style="2" customWidth="1"/>
    <col min="12540" max="12540" width="14.85546875" style="2" customWidth="1"/>
    <col min="12541" max="12789" width="9.140625" style="2"/>
    <col min="12790" max="12790" width="4.140625" style="2" customWidth="1"/>
    <col min="12791" max="12791" width="16.85546875" style="2" customWidth="1"/>
    <col min="12792" max="12792" width="42.5703125" style="2" customWidth="1"/>
    <col min="12793" max="12793" width="10.5703125" style="2" customWidth="1"/>
    <col min="12794" max="12794" width="10.85546875" style="2" customWidth="1"/>
    <col min="12795" max="12795" width="12" style="2" customWidth="1"/>
    <col min="12796" max="12796" width="14.85546875" style="2" customWidth="1"/>
    <col min="12797" max="13045" width="9.140625" style="2"/>
    <col min="13046" max="13046" width="4.140625" style="2" customWidth="1"/>
    <col min="13047" max="13047" width="16.85546875" style="2" customWidth="1"/>
    <col min="13048" max="13048" width="42.5703125" style="2" customWidth="1"/>
    <col min="13049" max="13049" width="10.5703125" style="2" customWidth="1"/>
    <col min="13050" max="13050" width="10.85546875" style="2" customWidth="1"/>
    <col min="13051" max="13051" width="12" style="2" customWidth="1"/>
    <col min="13052" max="13052" width="14.85546875" style="2" customWidth="1"/>
    <col min="13053" max="13301" width="9.140625" style="2"/>
    <col min="13302" max="13302" width="4.140625" style="2" customWidth="1"/>
    <col min="13303" max="13303" width="16.85546875" style="2" customWidth="1"/>
    <col min="13304" max="13304" width="42.5703125" style="2" customWidth="1"/>
    <col min="13305" max="13305" width="10.5703125" style="2" customWidth="1"/>
    <col min="13306" max="13306" width="10.85546875" style="2" customWidth="1"/>
    <col min="13307" max="13307" width="12" style="2" customWidth="1"/>
    <col min="13308" max="13308" width="14.85546875" style="2" customWidth="1"/>
    <col min="13309" max="13557" width="9.140625" style="2"/>
    <col min="13558" max="13558" width="4.140625" style="2" customWidth="1"/>
    <col min="13559" max="13559" width="16.85546875" style="2" customWidth="1"/>
    <col min="13560" max="13560" width="42.5703125" style="2" customWidth="1"/>
    <col min="13561" max="13561" width="10.5703125" style="2" customWidth="1"/>
    <col min="13562" max="13562" width="10.85546875" style="2" customWidth="1"/>
    <col min="13563" max="13563" width="12" style="2" customWidth="1"/>
    <col min="13564" max="13564" width="14.85546875" style="2" customWidth="1"/>
    <col min="13565" max="13813" width="9.140625" style="2"/>
    <col min="13814" max="13814" width="4.140625" style="2" customWidth="1"/>
    <col min="13815" max="13815" width="16.85546875" style="2" customWidth="1"/>
    <col min="13816" max="13816" width="42.5703125" style="2" customWidth="1"/>
    <col min="13817" max="13817" width="10.5703125" style="2" customWidth="1"/>
    <col min="13818" max="13818" width="10.85546875" style="2" customWidth="1"/>
    <col min="13819" max="13819" width="12" style="2" customWidth="1"/>
    <col min="13820" max="13820" width="14.85546875" style="2" customWidth="1"/>
    <col min="13821" max="14069" width="9.140625" style="2"/>
    <col min="14070" max="14070" width="4.140625" style="2" customWidth="1"/>
    <col min="14071" max="14071" width="16.85546875" style="2" customWidth="1"/>
    <col min="14072" max="14072" width="42.5703125" style="2" customWidth="1"/>
    <col min="14073" max="14073" width="10.5703125" style="2" customWidth="1"/>
    <col min="14074" max="14074" width="10.85546875" style="2" customWidth="1"/>
    <col min="14075" max="14075" width="12" style="2" customWidth="1"/>
    <col min="14076" max="14076" width="14.85546875" style="2" customWidth="1"/>
    <col min="14077" max="14325" width="9.140625" style="2"/>
    <col min="14326" max="14326" width="4.140625" style="2" customWidth="1"/>
    <col min="14327" max="14327" width="16.85546875" style="2" customWidth="1"/>
    <col min="14328" max="14328" width="42.5703125" style="2" customWidth="1"/>
    <col min="14329" max="14329" width="10.5703125" style="2" customWidth="1"/>
    <col min="14330" max="14330" width="10.85546875" style="2" customWidth="1"/>
    <col min="14331" max="14331" width="12" style="2" customWidth="1"/>
    <col min="14332" max="14332" width="14.85546875" style="2" customWidth="1"/>
    <col min="14333" max="14581" width="9.140625" style="2"/>
    <col min="14582" max="14582" width="4.140625" style="2" customWidth="1"/>
    <col min="14583" max="14583" width="16.85546875" style="2" customWidth="1"/>
    <col min="14584" max="14584" width="42.5703125" style="2" customWidth="1"/>
    <col min="14585" max="14585" width="10.5703125" style="2" customWidth="1"/>
    <col min="14586" max="14586" width="10.85546875" style="2" customWidth="1"/>
    <col min="14587" max="14587" width="12" style="2" customWidth="1"/>
    <col min="14588" max="14588" width="14.85546875" style="2" customWidth="1"/>
    <col min="14589" max="14837" width="9.140625" style="2"/>
    <col min="14838" max="14838" width="4.140625" style="2" customWidth="1"/>
    <col min="14839" max="14839" width="16.85546875" style="2" customWidth="1"/>
    <col min="14840" max="14840" width="42.5703125" style="2" customWidth="1"/>
    <col min="14841" max="14841" width="10.5703125" style="2" customWidth="1"/>
    <col min="14842" max="14842" width="10.85546875" style="2" customWidth="1"/>
    <col min="14843" max="14843" width="12" style="2" customWidth="1"/>
    <col min="14844" max="14844" width="14.85546875" style="2" customWidth="1"/>
    <col min="14845" max="15093" width="9.140625" style="2"/>
    <col min="15094" max="15094" width="4.140625" style="2" customWidth="1"/>
    <col min="15095" max="15095" width="16.85546875" style="2" customWidth="1"/>
    <col min="15096" max="15096" width="42.5703125" style="2" customWidth="1"/>
    <col min="15097" max="15097" width="10.5703125" style="2" customWidth="1"/>
    <col min="15098" max="15098" width="10.85546875" style="2" customWidth="1"/>
    <col min="15099" max="15099" width="12" style="2" customWidth="1"/>
    <col min="15100" max="15100" width="14.85546875" style="2" customWidth="1"/>
    <col min="15101" max="15349" width="9.140625" style="2"/>
    <col min="15350" max="15350" width="4.140625" style="2" customWidth="1"/>
    <col min="15351" max="15351" width="16.85546875" style="2" customWidth="1"/>
    <col min="15352" max="15352" width="42.5703125" style="2" customWidth="1"/>
    <col min="15353" max="15353" width="10.5703125" style="2" customWidth="1"/>
    <col min="15354" max="15354" width="10.85546875" style="2" customWidth="1"/>
    <col min="15355" max="15355" width="12" style="2" customWidth="1"/>
    <col min="15356" max="15356" width="14.85546875" style="2" customWidth="1"/>
    <col min="15357" max="15605" width="9.140625" style="2"/>
    <col min="15606" max="15606" width="4.140625" style="2" customWidth="1"/>
    <col min="15607" max="15607" width="16.85546875" style="2" customWidth="1"/>
    <col min="15608" max="15608" width="42.5703125" style="2" customWidth="1"/>
    <col min="15609" max="15609" width="10.5703125" style="2" customWidth="1"/>
    <col min="15610" max="15610" width="10.85546875" style="2" customWidth="1"/>
    <col min="15611" max="15611" width="12" style="2" customWidth="1"/>
    <col min="15612" max="15612" width="14.85546875" style="2" customWidth="1"/>
    <col min="15613" max="15861" width="9.140625" style="2"/>
    <col min="15862" max="15862" width="4.140625" style="2" customWidth="1"/>
    <col min="15863" max="15863" width="16.85546875" style="2" customWidth="1"/>
    <col min="15864" max="15864" width="42.5703125" style="2" customWidth="1"/>
    <col min="15865" max="15865" width="10.5703125" style="2" customWidth="1"/>
    <col min="15866" max="15866" width="10.85546875" style="2" customWidth="1"/>
    <col min="15867" max="15867" width="12" style="2" customWidth="1"/>
    <col min="15868" max="15868" width="14.85546875" style="2" customWidth="1"/>
    <col min="15869" max="16117" width="9.140625" style="2"/>
    <col min="16118" max="16118" width="4.140625" style="2" customWidth="1"/>
    <col min="16119" max="16119" width="16.85546875" style="2" customWidth="1"/>
    <col min="16120" max="16120" width="42.5703125" style="2" customWidth="1"/>
    <col min="16121" max="16121" width="10.5703125" style="2" customWidth="1"/>
    <col min="16122" max="16122" width="10.85546875" style="2" customWidth="1"/>
    <col min="16123" max="16123" width="12" style="2" customWidth="1"/>
    <col min="16124" max="16124" width="14.85546875" style="2" customWidth="1"/>
    <col min="16125" max="16384" width="9.140625" style="2"/>
  </cols>
  <sheetData>
    <row r="1" spans="1:8" ht="30" customHeight="1" x14ac:dyDescent="0.25">
      <c r="A1" s="6" t="s">
        <v>7</v>
      </c>
      <c r="B1" s="3"/>
      <c r="C1" s="9" t="s">
        <v>8</v>
      </c>
      <c r="D1" s="3"/>
      <c r="E1" s="3"/>
      <c r="F1" s="3"/>
      <c r="G1" s="3"/>
      <c r="H1" s="3"/>
    </row>
    <row r="2" spans="1:8" ht="12.75" x14ac:dyDescent="0.2">
      <c r="A2" s="3"/>
      <c r="B2" s="3"/>
      <c r="C2" s="3"/>
      <c r="D2" s="3"/>
      <c r="E2" s="5"/>
      <c r="F2" s="5"/>
      <c r="G2" s="3"/>
      <c r="H2" s="3"/>
    </row>
    <row r="3" spans="1:8" ht="15" x14ac:dyDescent="0.25">
      <c r="A3" s="3"/>
      <c r="B3" s="6"/>
      <c r="C3" s="6"/>
      <c r="D3" s="6"/>
      <c r="E3" s="8"/>
      <c r="F3" s="5"/>
      <c r="G3" s="3"/>
      <c r="H3" s="3"/>
    </row>
    <row r="4" spans="1:8" ht="15" x14ac:dyDescent="0.25">
      <c r="A4" s="6" t="s">
        <v>9</v>
      </c>
      <c r="B4" s="6"/>
      <c r="C4" s="6"/>
      <c r="D4" s="6"/>
      <c r="E4" s="8"/>
      <c r="F4" s="5"/>
      <c r="G4" s="3"/>
      <c r="H4" s="3"/>
    </row>
    <row r="5" spans="1:8" ht="15" x14ac:dyDescent="0.25">
      <c r="A5" s="6" t="s">
        <v>10</v>
      </c>
      <c r="B5" s="6"/>
      <c r="C5" s="6"/>
      <c r="D5" s="3"/>
      <c r="E5" s="8"/>
      <c r="F5" s="5"/>
      <c r="G5" s="3"/>
      <c r="H5" s="3"/>
    </row>
    <row r="6" spans="1:8" ht="15" x14ac:dyDescent="0.25">
      <c r="A6" s="6" t="s">
        <v>11</v>
      </c>
      <c r="B6" s="6"/>
      <c r="C6" s="6"/>
      <c r="D6" s="3"/>
      <c r="E6" s="8"/>
      <c r="F6" s="5"/>
      <c r="G6" s="3"/>
      <c r="H6" s="3"/>
    </row>
    <row r="7" spans="1:8" ht="15" x14ac:dyDescent="0.25">
      <c r="A7" s="6" t="s">
        <v>12</v>
      </c>
      <c r="B7" s="6"/>
      <c r="C7" s="6"/>
      <c r="D7" s="6"/>
      <c r="E7" s="8"/>
      <c r="F7" s="5"/>
      <c r="G7" s="3"/>
      <c r="H7" s="3"/>
    </row>
    <row r="8" spans="1:8" ht="15" x14ac:dyDescent="0.25">
      <c r="A8" s="6"/>
      <c r="B8" s="6"/>
      <c r="C8" s="6"/>
      <c r="D8" s="6"/>
      <c r="E8" s="8"/>
      <c r="F8" s="5"/>
      <c r="G8" s="3"/>
      <c r="H8" s="3"/>
    </row>
    <row r="9" spans="1:8" ht="15" x14ac:dyDescent="0.25">
      <c r="A9" s="6" t="s">
        <v>13</v>
      </c>
      <c r="B9" s="6"/>
      <c r="C9" s="6"/>
      <c r="D9" s="6"/>
      <c r="E9" s="8"/>
      <c r="F9" s="5"/>
      <c r="G9" s="3"/>
      <c r="H9" s="3"/>
    </row>
    <row r="10" spans="1:8" ht="15" x14ac:dyDescent="0.25">
      <c r="A10" s="6" t="s">
        <v>14</v>
      </c>
      <c r="B10" s="6"/>
      <c r="C10" s="6"/>
      <c r="D10" s="6"/>
      <c r="E10" s="8"/>
      <c r="F10" s="5"/>
      <c r="G10" s="3"/>
      <c r="H10" s="3"/>
    </row>
    <row r="11" spans="1:8" ht="30.75" customHeight="1" x14ac:dyDescent="0.25">
      <c r="A11" s="6" t="s">
        <v>15</v>
      </c>
      <c r="B11" s="6"/>
      <c r="C11" s="6"/>
      <c r="D11" s="6"/>
      <c r="E11" s="8"/>
      <c r="F11" s="6"/>
      <c r="G11" s="3"/>
      <c r="H11" s="3"/>
    </row>
    <row r="12" spans="1:8" ht="15" x14ac:dyDescent="0.25">
      <c r="A12" s="6" t="s">
        <v>22</v>
      </c>
      <c r="B12" s="6"/>
      <c r="C12" s="6"/>
      <c r="D12" s="6"/>
      <c r="E12" s="8"/>
      <c r="F12" s="5"/>
      <c r="G12" s="3"/>
      <c r="H12" s="3"/>
    </row>
    <row r="13" spans="1:8" ht="15" x14ac:dyDescent="0.25">
      <c r="A13" s="6" t="s">
        <v>16</v>
      </c>
      <c r="B13" s="6"/>
      <c r="C13" s="6"/>
      <c r="D13" s="6"/>
      <c r="E13" s="8"/>
      <c r="F13" s="5"/>
      <c r="G13" s="3"/>
      <c r="H13" s="3" t="s">
        <v>17</v>
      </c>
    </row>
    <row r="14" spans="1:8" ht="15" x14ac:dyDescent="0.25">
      <c r="A14" s="6" t="s">
        <v>18</v>
      </c>
      <c r="B14" s="6"/>
      <c r="C14" s="6"/>
      <c r="D14" s="6"/>
      <c r="E14" s="8"/>
      <c r="F14" s="6"/>
      <c r="G14" s="3"/>
      <c r="H14" s="6" t="s">
        <v>19</v>
      </c>
    </row>
    <row r="15" spans="1:8" ht="15" x14ac:dyDescent="0.25">
      <c r="A15" s="6" t="s">
        <v>20</v>
      </c>
      <c r="B15" s="8"/>
      <c r="C15" s="8"/>
      <c r="D15" s="8"/>
      <c r="E15" s="8"/>
      <c r="F15" s="5"/>
      <c r="G15" s="3"/>
      <c r="H15" s="3"/>
    </row>
    <row r="16" spans="1:8" ht="15" x14ac:dyDescent="0.25">
      <c r="A16" s="4"/>
      <c r="B16" s="7"/>
      <c r="C16" s="7"/>
      <c r="D16" s="7"/>
      <c r="E16" s="7"/>
      <c r="F16" s="4"/>
      <c r="G16" s="3"/>
      <c r="H16" s="3"/>
    </row>
    <row r="17" spans="1:8" ht="15" x14ac:dyDescent="0.25">
      <c r="A17" s="3"/>
      <c r="B17" s="6"/>
      <c r="C17" s="6"/>
      <c r="D17" s="6"/>
      <c r="E17" s="8"/>
      <c r="F17" s="5"/>
      <c r="G17" s="3"/>
      <c r="H17" s="3"/>
    </row>
    <row r="18" spans="1:8" ht="15.75" x14ac:dyDescent="0.25">
      <c r="A18" s="6" t="s">
        <v>7</v>
      </c>
      <c r="B18" s="3"/>
      <c r="C18" s="9" t="s">
        <v>21</v>
      </c>
      <c r="D18" s="3"/>
      <c r="E18" s="3"/>
      <c r="F18" s="3"/>
      <c r="G18" s="3"/>
      <c r="H18" s="3"/>
    </row>
    <row r="19" spans="1:8" ht="12.75" x14ac:dyDescent="0.2">
      <c r="A19" s="3"/>
      <c r="B19" s="3"/>
      <c r="C19" s="3"/>
      <c r="D19" s="3"/>
      <c r="E19" s="5"/>
      <c r="F19" s="5"/>
      <c r="G19" s="3"/>
      <c r="H19" s="3"/>
    </row>
    <row r="20" spans="1:8" ht="15" x14ac:dyDescent="0.25">
      <c r="A20" s="3"/>
      <c r="B20" s="6"/>
      <c r="C20" s="6"/>
      <c r="D20" s="6"/>
      <c r="E20" s="8"/>
      <c r="F20" s="5"/>
      <c r="G20" s="3"/>
      <c r="H20" s="3"/>
    </row>
    <row r="21" spans="1:8" ht="15" x14ac:dyDescent="0.25">
      <c r="A21" s="6" t="s">
        <v>9</v>
      </c>
      <c r="B21" s="6"/>
      <c r="C21" s="6"/>
      <c r="D21" s="6"/>
      <c r="E21" s="8"/>
      <c r="F21" s="5"/>
      <c r="G21" s="3"/>
      <c r="H21" s="3"/>
    </row>
    <row r="22" spans="1:8" ht="15" x14ac:dyDescent="0.25">
      <c r="A22" s="6" t="s">
        <v>10</v>
      </c>
      <c r="B22" s="6"/>
      <c r="C22" s="6"/>
      <c r="D22" s="3"/>
      <c r="E22" s="8"/>
      <c r="F22" s="5"/>
      <c r="G22" s="3"/>
      <c r="H22" s="3"/>
    </row>
    <row r="23" spans="1:8" ht="15" x14ac:dyDescent="0.25">
      <c r="A23" s="6" t="s">
        <v>11</v>
      </c>
      <c r="B23" s="6"/>
      <c r="C23" s="6"/>
      <c r="D23" s="3"/>
      <c r="E23" s="8"/>
      <c r="F23" s="5"/>
      <c r="G23" s="3"/>
      <c r="H23" s="3"/>
    </row>
    <row r="24" spans="1:8" ht="15" x14ac:dyDescent="0.25">
      <c r="A24" s="6" t="s">
        <v>12</v>
      </c>
      <c r="B24" s="6"/>
      <c r="C24" s="6"/>
      <c r="D24" s="6"/>
      <c r="E24" s="8"/>
      <c r="F24" s="5"/>
      <c r="G24" s="3"/>
      <c r="H24" s="3"/>
    </row>
    <row r="25" spans="1:8" ht="15" x14ac:dyDescent="0.25">
      <c r="A25" s="6"/>
      <c r="B25" s="6"/>
      <c r="C25" s="6"/>
      <c r="D25" s="6"/>
      <c r="E25" s="8"/>
      <c r="F25" s="5"/>
      <c r="G25" s="3"/>
      <c r="H25" s="3"/>
    </row>
    <row r="26" spans="1:8" ht="15" x14ac:dyDescent="0.25">
      <c r="A26" s="6" t="s">
        <v>13</v>
      </c>
      <c r="B26" s="6"/>
      <c r="C26" s="6"/>
      <c r="D26" s="6"/>
      <c r="E26" s="8"/>
      <c r="F26" s="5"/>
      <c r="G26" s="3"/>
      <c r="H26" s="3"/>
    </row>
    <row r="27" spans="1:8" ht="15" x14ac:dyDescent="0.25">
      <c r="A27" s="6" t="s">
        <v>14</v>
      </c>
      <c r="B27" s="6"/>
      <c r="C27" s="6"/>
      <c r="D27" s="6"/>
      <c r="E27" s="8"/>
      <c r="F27" s="5"/>
      <c r="G27" s="3"/>
      <c r="H27" s="3"/>
    </row>
    <row r="28" spans="1:8" ht="15" x14ac:dyDescent="0.25">
      <c r="A28" s="6" t="s">
        <v>15</v>
      </c>
      <c r="B28" s="6"/>
      <c r="C28" s="6"/>
      <c r="D28" s="6"/>
      <c r="E28" s="8"/>
      <c r="F28" s="6"/>
      <c r="G28" s="3"/>
      <c r="H28" s="3"/>
    </row>
    <row r="29" spans="1:8" ht="15" x14ac:dyDescent="0.25">
      <c r="A29" s="6" t="s">
        <v>22</v>
      </c>
      <c r="B29" s="6"/>
      <c r="C29" s="6"/>
      <c r="D29" s="6"/>
      <c r="E29" s="8"/>
      <c r="F29" s="5"/>
      <c r="G29" s="3"/>
      <c r="H29" s="3"/>
    </row>
    <row r="30" spans="1:8" ht="15" x14ac:dyDescent="0.25">
      <c r="A30" s="6" t="s">
        <v>16</v>
      </c>
      <c r="B30" s="6"/>
      <c r="C30" s="6"/>
      <c r="D30" s="6"/>
      <c r="E30" s="8"/>
      <c r="F30" s="5"/>
      <c r="G30" s="3"/>
      <c r="H30" s="3" t="s">
        <v>17</v>
      </c>
    </row>
    <row r="31" spans="1:8" ht="15" x14ac:dyDescent="0.25">
      <c r="A31" s="6" t="s">
        <v>18</v>
      </c>
      <c r="B31" s="6"/>
      <c r="C31" s="6"/>
      <c r="D31" s="6"/>
      <c r="E31" s="8"/>
      <c r="F31" s="6"/>
      <c r="G31" s="3"/>
      <c r="H31" s="6" t="s">
        <v>19</v>
      </c>
    </row>
    <row r="32" spans="1:8" ht="15" x14ac:dyDescent="0.25">
      <c r="A32" s="6" t="s">
        <v>20</v>
      </c>
      <c r="B32" s="6"/>
      <c r="C32" s="6"/>
      <c r="D32" s="6"/>
      <c r="E32" s="8"/>
      <c r="F32" s="5"/>
      <c r="G32" s="3"/>
      <c r="H32" s="3"/>
    </row>
    <row r="33" spans="1:8" ht="15" x14ac:dyDescent="0.25">
      <c r="A33" s="4"/>
      <c r="B33" s="7"/>
      <c r="C33" s="7"/>
      <c r="D33" s="7"/>
      <c r="E33" s="7"/>
      <c r="F33" s="4"/>
      <c r="G33" s="3"/>
      <c r="H33" s="3"/>
    </row>
    <row r="35" spans="1:8" ht="15.75" x14ac:dyDescent="0.25">
      <c r="A35" s="6" t="s">
        <v>7</v>
      </c>
      <c r="B35" s="3"/>
      <c r="C35" s="9" t="s">
        <v>21</v>
      </c>
      <c r="D35" s="3"/>
      <c r="E35" s="3"/>
      <c r="F35" s="3"/>
      <c r="G35" s="3"/>
      <c r="H35" s="3"/>
    </row>
    <row r="36" spans="1:8" ht="12.75" x14ac:dyDescent="0.2">
      <c r="A36" s="3"/>
      <c r="B36" s="3"/>
      <c r="C36" s="3"/>
      <c r="D36" s="3"/>
      <c r="E36" s="5"/>
      <c r="F36" s="5"/>
      <c r="G36" s="3"/>
      <c r="H36" s="3"/>
    </row>
    <row r="37" spans="1:8" ht="15" x14ac:dyDescent="0.25">
      <c r="A37" s="3"/>
      <c r="B37" s="6"/>
      <c r="C37" s="6"/>
      <c r="D37" s="6"/>
      <c r="E37" s="8"/>
      <c r="F37" s="5"/>
      <c r="G37" s="3"/>
      <c r="H37" s="3"/>
    </row>
    <row r="38" spans="1:8" ht="15" x14ac:dyDescent="0.25">
      <c r="A38" s="6" t="s">
        <v>9</v>
      </c>
      <c r="B38" s="6"/>
      <c r="C38" s="6"/>
      <c r="D38" s="6"/>
      <c r="E38" s="8"/>
      <c r="F38" s="5"/>
      <c r="G38" s="3"/>
      <c r="H38" s="3"/>
    </row>
    <row r="39" spans="1:8" ht="15" x14ac:dyDescent="0.25">
      <c r="A39" s="6" t="s">
        <v>10</v>
      </c>
      <c r="B39" s="6"/>
      <c r="C39" s="6"/>
      <c r="D39" s="3"/>
      <c r="E39" s="8"/>
      <c r="F39" s="5"/>
      <c r="G39" s="3"/>
      <c r="H39" s="3"/>
    </row>
    <row r="40" spans="1:8" ht="15" x14ac:dyDescent="0.25">
      <c r="A40" s="6" t="s">
        <v>11</v>
      </c>
      <c r="B40" s="6"/>
      <c r="C40" s="6"/>
      <c r="D40" s="3"/>
      <c r="E40" s="8"/>
      <c r="F40" s="5"/>
      <c r="G40" s="3"/>
      <c r="H40" s="3"/>
    </row>
    <row r="41" spans="1:8" ht="15" x14ac:dyDescent="0.25">
      <c r="A41" s="6" t="s">
        <v>12</v>
      </c>
      <c r="B41" s="6"/>
      <c r="C41" s="6"/>
      <c r="D41" s="6"/>
      <c r="E41" s="8"/>
      <c r="F41" s="5"/>
      <c r="G41" s="3"/>
      <c r="H41" s="3"/>
    </row>
    <row r="42" spans="1:8" ht="15" x14ac:dyDescent="0.25">
      <c r="A42" s="6"/>
      <c r="B42" s="6"/>
      <c r="C42" s="6"/>
      <c r="D42" s="6"/>
      <c r="E42" s="8"/>
      <c r="F42" s="5"/>
      <c r="G42" s="3"/>
      <c r="H42" s="3"/>
    </row>
    <row r="43" spans="1:8" ht="15" x14ac:dyDescent="0.25">
      <c r="A43" s="6" t="s">
        <v>13</v>
      </c>
      <c r="B43" s="6"/>
      <c r="C43" s="6"/>
      <c r="D43" s="6"/>
      <c r="E43" s="8"/>
      <c r="F43" s="5"/>
      <c r="G43" s="3"/>
      <c r="H43" s="3"/>
    </row>
    <row r="44" spans="1:8" ht="15" x14ac:dyDescent="0.25">
      <c r="A44" s="6" t="s">
        <v>14</v>
      </c>
      <c r="B44" s="6"/>
      <c r="C44" s="6"/>
      <c r="D44" s="6"/>
      <c r="E44" s="8"/>
      <c r="F44" s="5"/>
      <c r="G44" s="3"/>
      <c r="H44" s="3"/>
    </row>
    <row r="45" spans="1:8" ht="15" x14ac:dyDescent="0.25">
      <c r="A45" s="6" t="s">
        <v>15</v>
      </c>
      <c r="B45" s="6"/>
      <c r="C45" s="6"/>
      <c r="D45" s="6"/>
      <c r="E45" s="8"/>
      <c r="F45" s="6"/>
      <c r="G45" s="3"/>
      <c r="H45" s="3"/>
    </row>
    <row r="46" spans="1:8" ht="15" x14ac:dyDescent="0.25">
      <c r="A46" s="6" t="s">
        <v>22</v>
      </c>
      <c r="B46" s="6"/>
      <c r="C46" s="6"/>
      <c r="D46" s="6"/>
      <c r="E46" s="8"/>
      <c r="F46" s="5"/>
      <c r="G46" s="3"/>
      <c r="H46" s="3"/>
    </row>
    <row r="47" spans="1:8" ht="15" x14ac:dyDescent="0.25">
      <c r="A47" s="6" t="s">
        <v>16</v>
      </c>
      <c r="B47" s="6"/>
      <c r="C47" s="6"/>
      <c r="D47" s="6"/>
      <c r="E47" s="8"/>
      <c r="F47" s="5"/>
      <c r="G47" s="3"/>
      <c r="H47" s="3"/>
    </row>
    <row r="48" spans="1:8" ht="15" x14ac:dyDescent="0.25">
      <c r="A48" s="6" t="s">
        <v>18</v>
      </c>
      <c r="B48" s="6"/>
      <c r="C48" s="6"/>
      <c r="D48" s="6"/>
      <c r="E48" s="8"/>
      <c r="F48" s="6"/>
      <c r="G48" s="3"/>
      <c r="H48" s="6" t="s">
        <v>19</v>
      </c>
    </row>
    <row r="49" spans="1:6" ht="15" x14ac:dyDescent="0.25">
      <c r="A49" s="6" t="s">
        <v>20</v>
      </c>
      <c r="B49" s="6"/>
      <c r="C49" s="6"/>
      <c r="D49" s="6"/>
      <c r="E49" s="8"/>
      <c r="F49" s="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40" workbookViewId="0">
      <selection activeCell="J9" sqref="J9"/>
    </sheetView>
  </sheetViews>
  <sheetFormatPr defaultRowHeight="12" x14ac:dyDescent="0.2"/>
  <cols>
    <col min="1" max="1" width="4.140625" style="2" customWidth="1"/>
    <col min="2" max="2" width="16.85546875" style="2" customWidth="1"/>
    <col min="3" max="3" width="42.5703125" style="2" customWidth="1"/>
    <col min="4" max="4" width="10.5703125" style="2" customWidth="1"/>
    <col min="5" max="5" width="10.85546875" style="2" customWidth="1"/>
    <col min="6" max="6" width="12" style="2" customWidth="1"/>
    <col min="7" max="7" width="14.85546875" style="2" customWidth="1"/>
    <col min="8" max="256" width="9.140625" style="2"/>
    <col min="257" max="257" width="4.140625" style="2" customWidth="1"/>
    <col min="258" max="258" width="16.85546875" style="2" customWidth="1"/>
    <col min="259" max="259" width="42.5703125" style="2" customWidth="1"/>
    <col min="260" max="260" width="10.5703125" style="2" customWidth="1"/>
    <col min="261" max="261" width="10.85546875" style="2" customWidth="1"/>
    <col min="262" max="262" width="12" style="2" customWidth="1"/>
    <col min="263" max="263" width="14.85546875" style="2" customWidth="1"/>
    <col min="264" max="512" width="9.140625" style="2"/>
    <col min="513" max="513" width="4.140625" style="2" customWidth="1"/>
    <col min="514" max="514" width="16.85546875" style="2" customWidth="1"/>
    <col min="515" max="515" width="42.5703125" style="2" customWidth="1"/>
    <col min="516" max="516" width="10.5703125" style="2" customWidth="1"/>
    <col min="517" max="517" width="10.85546875" style="2" customWidth="1"/>
    <col min="518" max="518" width="12" style="2" customWidth="1"/>
    <col min="519" max="519" width="14.85546875" style="2" customWidth="1"/>
    <col min="520" max="768" width="9.140625" style="2"/>
    <col min="769" max="769" width="4.140625" style="2" customWidth="1"/>
    <col min="770" max="770" width="16.85546875" style="2" customWidth="1"/>
    <col min="771" max="771" width="42.5703125" style="2" customWidth="1"/>
    <col min="772" max="772" width="10.5703125" style="2" customWidth="1"/>
    <col min="773" max="773" width="10.85546875" style="2" customWidth="1"/>
    <col min="774" max="774" width="12" style="2" customWidth="1"/>
    <col min="775" max="775" width="14.85546875" style="2" customWidth="1"/>
    <col min="776" max="1024" width="9.140625" style="2"/>
    <col min="1025" max="1025" width="4.140625" style="2" customWidth="1"/>
    <col min="1026" max="1026" width="16.85546875" style="2" customWidth="1"/>
    <col min="1027" max="1027" width="42.5703125" style="2" customWidth="1"/>
    <col min="1028" max="1028" width="10.5703125" style="2" customWidth="1"/>
    <col min="1029" max="1029" width="10.85546875" style="2" customWidth="1"/>
    <col min="1030" max="1030" width="12" style="2" customWidth="1"/>
    <col min="1031" max="1031" width="14.85546875" style="2" customWidth="1"/>
    <col min="1032" max="1280" width="9.140625" style="2"/>
    <col min="1281" max="1281" width="4.140625" style="2" customWidth="1"/>
    <col min="1282" max="1282" width="16.85546875" style="2" customWidth="1"/>
    <col min="1283" max="1283" width="42.5703125" style="2" customWidth="1"/>
    <col min="1284" max="1284" width="10.5703125" style="2" customWidth="1"/>
    <col min="1285" max="1285" width="10.85546875" style="2" customWidth="1"/>
    <col min="1286" max="1286" width="12" style="2" customWidth="1"/>
    <col min="1287" max="1287" width="14.85546875" style="2" customWidth="1"/>
    <col min="1288" max="1536" width="9.140625" style="2"/>
    <col min="1537" max="1537" width="4.140625" style="2" customWidth="1"/>
    <col min="1538" max="1538" width="16.85546875" style="2" customWidth="1"/>
    <col min="1539" max="1539" width="42.5703125" style="2" customWidth="1"/>
    <col min="1540" max="1540" width="10.5703125" style="2" customWidth="1"/>
    <col min="1541" max="1541" width="10.85546875" style="2" customWidth="1"/>
    <col min="1542" max="1542" width="12" style="2" customWidth="1"/>
    <col min="1543" max="1543" width="14.85546875" style="2" customWidth="1"/>
    <col min="1544" max="1792" width="9.140625" style="2"/>
    <col min="1793" max="1793" width="4.140625" style="2" customWidth="1"/>
    <col min="1794" max="1794" width="16.85546875" style="2" customWidth="1"/>
    <col min="1795" max="1795" width="42.5703125" style="2" customWidth="1"/>
    <col min="1796" max="1796" width="10.5703125" style="2" customWidth="1"/>
    <col min="1797" max="1797" width="10.85546875" style="2" customWidth="1"/>
    <col min="1798" max="1798" width="12" style="2" customWidth="1"/>
    <col min="1799" max="1799" width="14.85546875" style="2" customWidth="1"/>
    <col min="1800" max="2048" width="9.140625" style="2"/>
    <col min="2049" max="2049" width="4.140625" style="2" customWidth="1"/>
    <col min="2050" max="2050" width="16.85546875" style="2" customWidth="1"/>
    <col min="2051" max="2051" width="42.5703125" style="2" customWidth="1"/>
    <col min="2052" max="2052" width="10.5703125" style="2" customWidth="1"/>
    <col min="2053" max="2053" width="10.85546875" style="2" customWidth="1"/>
    <col min="2054" max="2054" width="12" style="2" customWidth="1"/>
    <col min="2055" max="2055" width="14.85546875" style="2" customWidth="1"/>
    <col min="2056" max="2304" width="9.140625" style="2"/>
    <col min="2305" max="2305" width="4.140625" style="2" customWidth="1"/>
    <col min="2306" max="2306" width="16.85546875" style="2" customWidth="1"/>
    <col min="2307" max="2307" width="42.5703125" style="2" customWidth="1"/>
    <col min="2308" max="2308" width="10.5703125" style="2" customWidth="1"/>
    <col min="2309" max="2309" width="10.85546875" style="2" customWidth="1"/>
    <col min="2310" max="2310" width="12" style="2" customWidth="1"/>
    <col min="2311" max="2311" width="14.85546875" style="2" customWidth="1"/>
    <col min="2312" max="2560" width="9.140625" style="2"/>
    <col min="2561" max="2561" width="4.140625" style="2" customWidth="1"/>
    <col min="2562" max="2562" width="16.85546875" style="2" customWidth="1"/>
    <col min="2563" max="2563" width="42.5703125" style="2" customWidth="1"/>
    <col min="2564" max="2564" width="10.5703125" style="2" customWidth="1"/>
    <col min="2565" max="2565" width="10.85546875" style="2" customWidth="1"/>
    <col min="2566" max="2566" width="12" style="2" customWidth="1"/>
    <col min="2567" max="2567" width="14.85546875" style="2" customWidth="1"/>
    <col min="2568" max="2816" width="9.140625" style="2"/>
    <col min="2817" max="2817" width="4.140625" style="2" customWidth="1"/>
    <col min="2818" max="2818" width="16.85546875" style="2" customWidth="1"/>
    <col min="2819" max="2819" width="42.5703125" style="2" customWidth="1"/>
    <col min="2820" max="2820" width="10.5703125" style="2" customWidth="1"/>
    <col min="2821" max="2821" width="10.85546875" style="2" customWidth="1"/>
    <col min="2822" max="2822" width="12" style="2" customWidth="1"/>
    <col min="2823" max="2823" width="14.85546875" style="2" customWidth="1"/>
    <col min="2824" max="3072" width="9.140625" style="2"/>
    <col min="3073" max="3073" width="4.140625" style="2" customWidth="1"/>
    <col min="3074" max="3074" width="16.85546875" style="2" customWidth="1"/>
    <col min="3075" max="3075" width="42.5703125" style="2" customWidth="1"/>
    <col min="3076" max="3076" width="10.5703125" style="2" customWidth="1"/>
    <col min="3077" max="3077" width="10.85546875" style="2" customWidth="1"/>
    <col min="3078" max="3078" width="12" style="2" customWidth="1"/>
    <col min="3079" max="3079" width="14.85546875" style="2" customWidth="1"/>
    <col min="3080" max="3328" width="9.140625" style="2"/>
    <col min="3329" max="3329" width="4.140625" style="2" customWidth="1"/>
    <col min="3330" max="3330" width="16.85546875" style="2" customWidth="1"/>
    <col min="3331" max="3331" width="42.5703125" style="2" customWidth="1"/>
    <col min="3332" max="3332" width="10.5703125" style="2" customWidth="1"/>
    <col min="3333" max="3333" width="10.85546875" style="2" customWidth="1"/>
    <col min="3334" max="3334" width="12" style="2" customWidth="1"/>
    <col min="3335" max="3335" width="14.85546875" style="2" customWidth="1"/>
    <col min="3336" max="3584" width="9.140625" style="2"/>
    <col min="3585" max="3585" width="4.140625" style="2" customWidth="1"/>
    <col min="3586" max="3586" width="16.85546875" style="2" customWidth="1"/>
    <col min="3587" max="3587" width="42.5703125" style="2" customWidth="1"/>
    <col min="3588" max="3588" width="10.5703125" style="2" customWidth="1"/>
    <col min="3589" max="3589" width="10.85546875" style="2" customWidth="1"/>
    <col min="3590" max="3590" width="12" style="2" customWidth="1"/>
    <col min="3591" max="3591" width="14.85546875" style="2" customWidth="1"/>
    <col min="3592" max="3840" width="9.140625" style="2"/>
    <col min="3841" max="3841" width="4.140625" style="2" customWidth="1"/>
    <col min="3842" max="3842" width="16.85546875" style="2" customWidth="1"/>
    <col min="3843" max="3843" width="42.5703125" style="2" customWidth="1"/>
    <col min="3844" max="3844" width="10.5703125" style="2" customWidth="1"/>
    <col min="3845" max="3845" width="10.85546875" style="2" customWidth="1"/>
    <col min="3846" max="3846" width="12" style="2" customWidth="1"/>
    <col min="3847" max="3847" width="14.85546875" style="2" customWidth="1"/>
    <col min="3848" max="4096" width="9.140625" style="2"/>
    <col min="4097" max="4097" width="4.140625" style="2" customWidth="1"/>
    <col min="4098" max="4098" width="16.85546875" style="2" customWidth="1"/>
    <col min="4099" max="4099" width="42.5703125" style="2" customWidth="1"/>
    <col min="4100" max="4100" width="10.5703125" style="2" customWidth="1"/>
    <col min="4101" max="4101" width="10.85546875" style="2" customWidth="1"/>
    <col min="4102" max="4102" width="12" style="2" customWidth="1"/>
    <col min="4103" max="4103" width="14.85546875" style="2" customWidth="1"/>
    <col min="4104" max="4352" width="9.140625" style="2"/>
    <col min="4353" max="4353" width="4.140625" style="2" customWidth="1"/>
    <col min="4354" max="4354" width="16.85546875" style="2" customWidth="1"/>
    <col min="4355" max="4355" width="42.5703125" style="2" customWidth="1"/>
    <col min="4356" max="4356" width="10.5703125" style="2" customWidth="1"/>
    <col min="4357" max="4357" width="10.85546875" style="2" customWidth="1"/>
    <col min="4358" max="4358" width="12" style="2" customWidth="1"/>
    <col min="4359" max="4359" width="14.85546875" style="2" customWidth="1"/>
    <col min="4360" max="4608" width="9.140625" style="2"/>
    <col min="4609" max="4609" width="4.140625" style="2" customWidth="1"/>
    <col min="4610" max="4610" width="16.85546875" style="2" customWidth="1"/>
    <col min="4611" max="4611" width="42.5703125" style="2" customWidth="1"/>
    <col min="4612" max="4612" width="10.5703125" style="2" customWidth="1"/>
    <col min="4613" max="4613" width="10.85546875" style="2" customWidth="1"/>
    <col min="4614" max="4614" width="12" style="2" customWidth="1"/>
    <col min="4615" max="4615" width="14.85546875" style="2" customWidth="1"/>
    <col min="4616" max="4864" width="9.140625" style="2"/>
    <col min="4865" max="4865" width="4.140625" style="2" customWidth="1"/>
    <col min="4866" max="4866" width="16.85546875" style="2" customWidth="1"/>
    <col min="4867" max="4867" width="42.5703125" style="2" customWidth="1"/>
    <col min="4868" max="4868" width="10.5703125" style="2" customWidth="1"/>
    <col min="4869" max="4869" width="10.85546875" style="2" customWidth="1"/>
    <col min="4870" max="4870" width="12" style="2" customWidth="1"/>
    <col min="4871" max="4871" width="14.85546875" style="2" customWidth="1"/>
    <col min="4872" max="5120" width="9.140625" style="2"/>
    <col min="5121" max="5121" width="4.140625" style="2" customWidth="1"/>
    <col min="5122" max="5122" width="16.85546875" style="2" customWidth="1"/>
    <col min="5123" max="5123" width="42.5703125" style="2" customWidth="1"/>
    <col min="5124" max="5124" width="10.5703125" style="2" customWidth="1"/>
    <col min="5125" max="5125" width="10.85546875" style="2" customWidth="1"/>
    <col min="5126" max="5126" width="12" style="2" customWidth="1"/>
    <col min="5127" max="5127" width="14.85546875" style="2" customWidth="1"/>
    <col min="5128" max="5376" width="9.140625" style="2"/>
    <col min="5377" max="5377" width="4.140625" style="2" customWidth="1"/>
    <col min="5378" max="5378" width="16.85546875" style="2" customWidth="1"/>
    <col min="5379" max="5379" width="42.5703125" style="2" customWidth="1"/>
    <col min="5380" max="5380" width="10.5703125" style="2" customWidth="1"/>
    <col min="5381" max="5381" width="10.85546875" style="2" customWidth="1"/>
    <col min="5382" max="5382" width="12" style="2" customWidth="1"/>
    <col min="5383" max="5383" width="14.85546875" style="2" customWidth="1"/>
    <col min="5384" max="5632" width="9.140625" style="2"/>
    <col min="5633" max="5633" width="4.140625" style="2" customWidth="1"/>
    <col min="5634" max="5634" width="16.85546875" style="2" customWidth="1"/>
    <col min="5635" max="5635" width="42.5703125" style="2" customWidth="1"/>
    <col min="5636" max="5636" width="10.5703125" style="2" customWidth="1"/>
    <col min="5637" max="5637" width="10.85546875" style="2" customWidth="1"/>
    <col min="5638" max="5638" width="12" style="2" customWidth="1"/>
    <col min="5639" max="5639" width="14.85546875" style="2" customWidth="1"/>
    <col min="5640" max="5888" width="9.140625" style="2"/>
    <col min="5889" max="5889" width="4.140625" style="2" customWidth="1"/>
    <col min="5890" max="5890" width="16.85546875" style="2" customWidth="1"/>
    <col min="5891" max="5891" width="42.5703125" style="2" customWidth="1"/>
    <col min="5892" max="5892" width="10.5703125" style="2" customWidth="1"/>
    <col min="5893" max="5893" width="10.85546875" style="2" customWidth="1"/>
    <col min="5894" max="5894" width="12" style="2" customWidth="1"/>
    <col min="5895" max="5895" width="14.85546875" style="2" customWidth="1"/>
    <col min="5896" max="6144" width="9.140625" style="2"/>
    <col min="6145" max="6145" width="4.140625" style="2" customWidth="1"/>
    <col min="6146" max="6146" width="16.85546875" style="2" customWidth="1"/>
    <col min="6147" max="6147" width="42.5703125" style="2" customWidth="1"/>
    <col min="6148" max="6148" width="10.5703125" style="2" customWidth="1"/>
    <col min="6149" max="6149" width="10.85546875" style="2" customWidth="1"/>
    <col min="6150" max="6150" width="12" style="2" customWidth="1"/>
    <col min="6151" max="6151" width="14.85546875" style="2" customWidth="1"/>
    <col min="6152" max="6400" width="9.140625" style="2"/>
    <col min="6401" max="6401" width="4.140625" style="2" customWidth="1"/>
    <col min="6402" max="6402" width="16.85546875" style="2" customWidth="1"/>
    <col min="6403" max="6403" width="42.5703125" style="2" customWidth="1"/>
    <col min="6404" max="6404" width="10.5703125" style="2" customWidth="1"/>
    <col min="6405" max="6405" width="10.85546875" style="2" customWidth="1"/>
    <col min="6406" max="6406" width="12" style="2" customWidth="1"/>
    <col min="6407" max="6407" width="14.85546875" style="2" customWidth="1"/>
    <col min="6408" max="6656" width="9.140625" style="2"/>
    <col min="6657" max="6657" width="4.140625" style="2" customWidth="1"/>
    <col min="6658" max="6658" width="16.85546875" style="2" customWidth="1"/>
    <col min="6659" max="6659" width="42.5703125" style="2" customWidth="1"/>
    <col min="6660" max="6660" width="10.5703125" style="2" customWidth="1"/>
    <col min="6661" max="6661" width="10.85546875" style="2" customWidth="1"/>
    <col min="6662" max="6662" width="12" style="2" customWidth="1"/>
    <col min="6663" max="6663" width="14.85546875" style="2" customWidth="1"/>
    <col min="6664" max="6912" width="9.140625" style="2"/>
    <col min="6913" max="6913" width="4.140625" style="2" customWidth="1"/>
    <col min="6914" max="6914" width="16.85546875" style="2" customWidth="1"/>
    <col min="6915" max="6915" width="42.5703125" style="2" customWidth="1"/>
    <col min="6916" max="6916" width="10.5703125" style="2" customWidth="1"/>
    <col min="6917" max="6917" width="10.85546875" style="2" customWidth="1"/>
    <col min="6918" max="6918" width="12" style="2" customWidth="1"/>
    <col min="6919" max="6919" width="14.85546875" style="2" customWidth="1"/>
    <col min="6920" max="7168" width="9.140625" style="2"/>
    <col min="7169" max="7169" width="4.140625" style="2" customWidth="1"/>
    <col min="7170" max="7170" width="16.85546875" style="2" customWidth="1"/>
    <col min="7171" max="7171" width="42.5703125" style="2" customWidth="1"/>
    <col min="7172" max="7172" width="10.5703125" style="2" customWidth="1"/>
    <col min="7173" max="7173" width="10.85546875" style="2" customWidth="1"/>
    <col min="7174" max="7174" width="12" style="2" customWidth="1"/>
    <col min="7175" max="7175" width="14.85546875" style="2" customWidth="1"/>
    <col min="7176" max="7424" width="9.140625" style="2"/>
    <col min="7425" max="7425" width="4.140625" style="2" customWidth="1"/>
    <col min="7426" max="7426" width="16.85546875" style="2" customWidth="1"/>
    <col min="7427" max="7427" width="42.5703125" style="2" customWidth="1"/>
    <col min="7428" max="7428" width="10.5703125" style="2" customWidth="1"/>
    <col min="7429" max="7429" width="10.85546875" style="2" customWidth="1"/>
    <col min="7430" max="7430" width="12" style="2" customWidth="1"/>
    <col min="7431" max="7431" width="14.85546875" style="2" customWidth="1"/>
    <col min="7432" max="7680" width="9.140625" style="2"/>
    <col min="7681" max="7681" width="4.140625" style="2" customWidth="1"/>
    <col min="7682" max="7682" width="16.85546875" style="2" customWidth="1"/>
    <col min="7683" max="7683" width="42.5703125" style="2" customWidth="1"/>
    <col min="7684" max="7684" width="10.5703125" style="2" customWidth="1"/>
    <col min="7685" max="7685" width="10.85546875" style="2" customWidth="1"/>
    <col min="7686" max="7686" width="12" style="2" customWidth="1"/>
    <col min="7687" max="7687" width="14.85546875" style="2" customWidth="1"/>
    <col min="7688" max="7936" width="9.140625" style="2"/>
    <col min="7937" max="7937" width="4.140625" style="2" customWidth="1"/>
    <col min="7938" max="7938" width="16.85546875" style="2" customWidth="1"/>
    <col min="7939" max="7939" width="42.5703125" style="2" customWidth="1"/>
    <col min="7940" max="7940" width="10.5703125" style="2" customWidth="1"/>
    <col min="7941" max="7941" width="10.85546875" style="2" customWidth="1"/>
    <col min="7942" max="7942" width="12" style="2" customWidth="1"/>
    <col min="7943" max="7943" width="14.85546875" style="2" customWidth="1"/>
    <col min="7944" max="8192" width="9.140625" style="2"/>
    <col min="8193" max="8193" width="4.140625" style="2" customWidth="1"/>
    <col min="8194" max="8194" width="16.85546875" style="2" customWidth="1"/>
    <col min="8195" max="8195" width="42.5703125" style="2" customWidth="1"/>
    <col min="8196" max="8196" width="10.5703125" style="2" customWidth="1"/>
    <col min="8197" max="8197" width="10.85546875" style="2" customWidth="1"/>
    <col min="8198" max="8198" width="12" style="2" customWidth="1"/>
    <col min="8199" max="8199" width="14.85546875" style="2" customWidth="1"/>
    <col min="8200" max="8448" width="9.140625" style="2"/>
    <col min="8449" max="8449" width="4.140625" style="2" customWidth="1"/>
    <col min="8450" max="8450" width="16.85546875" style="2" customWidth="1"/>
    <col min="8451" max="8451" width="42.5703125" style="2" customWidth="1"/>
    <col min="8452" max="8452" width="10.5703125" style="2" customWidth="1"/>
    <col min="8453" max="8453" width="10.85546875" style="2" customWidth="1"/>
    <col min="8454" max="8454" width="12" style="2" customWidth="1"/>
    <col min="8455" max="8455" width="14.85546875" style="2" customWidth="1"/>
    <col min="8456" max="8704" width="9.140625" style="2"/>
    <col min="8705" max="8705" width="4.140625" style="2" customWidth="1"/>
    <col min="8706" max="8706" width="16.85546875" style="2" customWidth="1"/>
    <col min="8707" max="8707" width="42.5703125" style="2" customWidth="1"/>
    <col min="8708" max="8708" width="10.5703125" style="2" customWidth="1"/>
    <col min="8709" max="8709" width="10.85546875" style="2" customWidth="1"/>
    <col min="8710" max="8710" width="12" style="2" customWidth="1"/>
    <col min="8711" max="8711" width="14.85546875" style="2" customWidth="1"/>
    <col min="8712" max="8960" width="9.140625" style="2"/>
    <col min="8961" max="8961" width="4.140625" style="2" customWidth="1"/>
    <col min="8962" max="8962" width="16.85546875" style="2" customWidth="1"/>
    <col min="8963" max="8963" width="42.5703125" style="2" customWidth="1"/>
    <col min="8964" max="8964" width="10.5703125" style="2" customWidth="1"/>
    <col min="8965" max="8965" width="10.85546875" style="2" customWidth="1"/>
    <col min="8966" max="8966" width="12" style="2" customWidth="1"/>
    <col min="8967" max="8967" width="14.85546875" style="2" customWidth="1"/>
    <col min="8968" max="9216" width="9.140625" style="2"/>
    <col min="9217" max="9217" width="4.140625" style="2" customWidth="1"/>
    <col min="9218" max="9218" width="16.85546875" style="2" customWidth="1"/>
    <col min="9219" max="9219" width="42.5703125" style="2" customWidth="1"/>
    <col min="9220" max="9220" width="10.5703125" style="2" customWidth="1"/>
    <col min="9221" max="9221" width="10.85546875" style="2" customWidth="1"/>
    <col min="9222" max="9222" width="12" style="2" customWidth="1"/>
    <col min="9223" max="9223" width="14.85546875" style="2" customWidth="1"/>
    <col min="9224" max="9472" width="9.140625" style="2"/>
    <col min="9473" max="9473" width="4.140625" style="2" customWidth="1"/>
    <col min="9474" max="9474" width="16.85546875" style="2" customWidth="1"/>
    <col min="9475" max="9475" width="42.5703125" style="2" customWidth="1"/>
    <col min="9476" max="9476" width="10.5703125" style="2" customWidth="1"/>
    <col min="9477" max="9477" width="10.85546875" style="2" customWidth="1"/>
    <col min="9478" max="9478" width="12" style="2" customWidth="1"/>
    <col min="9479" max="9479" width="14.85546875" style="2" customWidth="1"/>
    <col min="9480" max="9728" width="9.140625" style="2"/>
    <col min="9729" max="9729" width="4.140625" style="2" customWidth="1"/>
    <col min="9730" max="9730" width="16.85546875" style="2" customWidth="1"/>
    <col min="9731" max="9731" width="42.5703125" style="2" customWidth="1"/>
    <col min="9732" max="9732" width="10.5703125" style="2" customWidth="1"/>
    <col min="9733" max="9733" width="10.85546875" style="2" customWidth="1"/>
    <col min="9734" max="9734" width="12" style="2" customWidth="1"/>
    <col min="9735" max="9735" width="14.85546875" style="2" customWidth="1"/>
    <col min="9736" max="9984" width="9.140625" style="2"/>
    <col min="9985" max="9985" width="4.140625" style="2" customWidth="1"/>
    <col min="9986" max="9986" width="16.85546875" style="2" customWidth="1"/>
    <col min="9987" max="9987" width="42.5703125" style="2" customWidth="1"/>
    <col min="9988" max="9988" width="10.5703125" style="2" customWidth="1"/>
    <col min="9989" max="9989" width="10.85546875" style="2" customWidth="1"/>
    <col min="9990" max="9990" width="12" style="2" customWidth="1"/>
    <col min="9991" max="9991" width="14.85546875" style="2" customWidth="1"/>
    <col min="9992" max="10240" width="9.140625" style="2"/>
    <col min="10241" max="10241" width="4.140625" style="2" customWidth="1"/>
    <col min="10242" max="10242" width="16.85546875" style="2" customWidth="1"/>
    <col min="10243" max="10243" width="42.5703125" style="2" customWidth="1"/>
    <col min="10244" max="10244" width="10.5703125" style="2" customWidth="1"/>
    <col min="10245" max="10245" width="10.85546875" style="2" customWidth="1"/>
    <col min="10246" max="10246" width="12" style="2" customWidth="1"/>
    <col min="10247" max="10247" width="14.85546875" style="2" customWidth="1"/>
    <col min="10248" max="10496" width="9.140625" style="2"/>
    <col min="10497" max="10497" width="4.140625" style="2" customWidth="1"/>
    <col min="10498" max="10498" width="16.85546875" style="2" customWidth="1"/>
    <col min="10499" max="10499" width="42.5703125" style="2" customWidth="1"/>
    <col min="10500" max="10500" width="10.5703125" style="2" customWidth="1"/>
    <col min="10501" max="10501" width="10.85546875" style="2" customWidth="1"/>
    <col min="10502" max="10502" width="12" style="2" customWidth="1"/>
    <col min="10503" max="10503" width="14.85546875" style="2" customWidth="1"/>
    <col min="10504" max="10752" width="9.140625" style="2"/>
    <col min="10753" max="10753" width="4.140625" style="2" customWidth="1"/>
    <col min="10754" max="10754" width="16.85546875" style="2" customWidth="1"/>
    <col min="10755" max="10755" width="42.5703125" style="2" customWidth="1"/>
    <col min="10756" max="10756" width="10.5703125" style="2" customWidth="1"/>
    <col min="10757" max="10757" width="10.85546875" style="2" customWidth="1"/>
    <col min="10758" max="10758" width="12" style="2" customWidth="1"/>
    <col min="10759" max="10759" width="14.85546875" style="2" customWidth="1"/>
    <col min="10760" max="11008" width="9.140625" style="2"/>
    <col min="11009" max="11009" width="4.140625" style="2" customWidth="1"/>
    <col min="11010" max="11010" width="16.85546875" style="2" customWidth="1"/>
    <col min="11011" max="11011" width="42.5703125" style="2" customWidth="1"/>
    <col min="11012" max="11012" width="10.5703125" style="2" customWidth="1"/>
    <col min="11013" max="11013" width="10.85546875" style="2" customWidth="1"/>
    <col min="11014" max="11014" width="12" style="2" customWidth="1"/>
    <col min="11015" max="11015" width="14.85546875" style="2" customWidth="1"/>
    <col min="11016" max="11264" width="9.140625" style="2"/>
    <col min="11265" max="11265" width="4.140625" style="2" customWidth="1"/>
    <col min="11266" max="11266" width="16.85546875" style="2" customWidth="1"/>
    <col min="11267" max="11267" width="42.5703125" style="2" customWidth="1"/>
    <col min="11268" max="11268" width="10.5703125" style="2" customWidth="1"/>
    <col min="11269" max="11269" width="10.85546875" style="2" customWidth="1"/>
    <col min="11270" max="11270" width="12" style="2" customWidth="1"/>
    <col min="11271" max="11271" width="14.85546875" style="2" customWidth="1"/>
    <col min="11272" max="11520" width="9.140625" style="2"/>
    <col min="11521" max="11521" width="4.140625" style="2" customWidth="1"/>
    <col min="11522" max="11522" width="16.85546875" style="2" customWidth="1"/>
    <col min="11523" max="11523" width="42.5703125" style="2" customWidth="1"/>
    <col min="11524" max="11524" width="10.5703125" style="2" customWidth="1"/>
    <col min="11525" max="11525" width="10.85546875" style="2" customWidth="1"/>
    <col min="11526" max="11526" width="12" style="2" customWidth="1"/>
    <col min="11527" max="11527" width="14.85546875" style="2" customWidth="1"/>
    <col min="11528" max="11776" width="9.140625" style="2"/>
    <col min="11777" max="11777" width="4.140625" style="2" customWidth="1"/>
    <col min="11778" max="11778" width="16.85546875" style="2" customWidth="1"/>
    <col min="11779" max="11779" width="42.5703125" style="2" customWidth="1"/>
    <col min="11780" max="11780" width="10.5703125" style="2" customWidth="1"/>
    <col min="11781" max="11781" width="10.85546875" style="2" customWidth="1"/>
    <col min="11782" max="11782" width="12" style="2" customWidth="1"/>
    <col min="11783" max="11783" width="14.85546875" style="2" customWidth="1"/>
    <col min="11784" max="12032" width="9.140625" style="2"/>
    <col min="12033" max="12033" width="4.140625" style="2" customWidth="1"/>
    <col min="12034" max="12034" width="16.85546875" style="2" customWidth="1"/>
    <col min="12035" max="12035" width="42.5703125" style="2" customWidth="1"/>
    <col min="12036" max="12036" width="10.5703125" style="2" customWidth="1"/>
    <col min="12037" max="12037" width="10.85546875" style="2" customWidth="1"/>
    <col min="12038" max="12038" width="12" style="2" customWidth="1"/>
    <col min="12039" max="12039" width="14.85546875" style="2" customWidth="1"/>
    <col min="12040" max="12288" width="9.140625" style="2"/>
    <col min="12289" max="12289" width="4.140625" style="2" customWidth="1"/>
    <col min="12290" max="12290" width="16.85546875" style="2" customWidth="1"/>
    <col min="12291" max="12291" width="42.5703125" style="2" customWidth="1"/>
    <col min="12292" max="12292" width="10.5703125" style="2" customWidth="1"/>
    <col min="12293" max="12293" width="10.85546875" style="2" customWidth="1"/>
    <col min="12294" max="12294" width="12" style="2" customWidth="1"/>
    <col min="12295" max="12295" width="14.85546875" style="2" customWidth="1"/>
    <col min="12296" max="12544" width="9.140625" style="2"/>
    <col min="12545" max="12545" width="4.140625" style="2" customWidth="1"/>
    <col min="12546" max="12546" width="16.85546875" style="2" customWidth="1"/>
    <col min="12547" max="12547" width="42.5703125" style="2" customWidth="1"/>
    <col min="12548" max="12548" width="10.5703125" style="2" customWidth="1"/>
    <col min="12549" max="12549" width="10.85546875" style="2" customWidth="1"/>
    <col min="12550" max="12550" width="12" style="2" customWidth="1"/>
    <col min="12551" max="12551" width="14.85546875" style="2" customWidth="1"/>
    <col min="12552" max="12800" width="9.140625" style="2"/>
    <col min="12801" max="12801" width="4.140625" style="2" customWidth="1"/>
    <col min="12802" max="12802" width="16.85546875" style="2" customWidth="1"/>
    <col min="12803" max="12803" width="42.5703125" style="2" customWidth="1"/>
    <col min="12804" max="12804" width="10.5703125" style="2" customWidth="1"/>
    <col min="12805" max="12805" width="10.85546875" style="2" customWidth="1"/>
    <col min="12806" max="12806" width="12" style="2" customWidth="1"/>
    <col min="12807" max="12807" width="14.85546875" style="2" customWidth="1"/>
    <col min="12808" max="13056" width="9.140625" style="2"/>
    <col min="13057" max="13057" width="4.140625" style="2" customWidth="1"/>
    <col min="13058" max="13058" width="16.85546875" style="2" customWidth="1"/>
    <col min="13059" max="13059" width="42.5703125" style="2" customWidth="1"/>
    <col min="13060" max="13060" width="10.5703125" style="2" customWidth="1"/>
    <col min="13061" max="13061" width="10.85546875" style="2" customWidth="1"/>
    <col min="13062" max="13062" width="12" style="2" customWidth="1"/>
    <col min="13063" max="13063" width="14.85546875" style="2" customWidth="1"/>
    <col min="13064" max="13312" width="9.140625" style="2"/>
    <col min="13313" max="13313" width="4.140625" style="2" customWidth="1"/>
    <col min="13314" max="13314" width="16.85546875" style="2" customWidth="1"/>
    <col min="13315" max="13315" width="42.5703125" style="2" customWidth="1"/>
    <col min="13316" max="13316" width="10.5703125" style="2" customWidth="1"/>
    <col min="13317" max="13317" width="10.85546875" style="2" customWidth="1"/>
    <col min="13318" max="13318" width="12" style="2" customWidth="1"/>
    <col min="13319" max="13319" width="14.85546875" style="2" customWidth="1"/>
    <col min="13320" max="13568" width="9.140625" style="2"/>
    <col min="13569" max="13569" width="4.140625" style="2" customWidth="1"/>
    <col min="13570" max="13570" width="16.85546875" style="2" customWidth="1"/>
    <col min="13571" max="13571" width="42.5703125" style="2" customWidth="1"/>
    <col min="13572" max="13572" width="10.5703125" style="2" customWidth="1"/>
    <col min="13573" max="13573" width="10.85546875" style="2" customWidth="1"/>
    <col min="13574" max="13574" width="12" style="2" customWidth="1"/>
    <col min="13575" max="13575" width="14.85546875" style="2" customWidth="1"/>
    <col min="13576" max="13824" width="9.140625" style="2"/>
    <col min="13825" max="13825" width="4.140625" style="2" customWidth="1"/>
    <col min="13826" max="13826" width="16.85546875" style="2" customWidth="1"/>
    <col min="13827" max="13827" width="42.5703125" style="2" customWidth="1"/>
    <col min="13828" max="13828" width="10.5703125" style="2" customWidth="1"/>
    <col min="13829" max="13829" width="10.85546875" style="2" customWidth="1"/>
    <col min="13830" max="13830" width="12" style="2" customWidth="1"/>
    <col min="13831" max="13831" width="14.85546875" style="2" customWidth="1"/>
    <col min="13832" max="14080" width="9.140625" style="2"/>
    <col min="14081" max="14081" width="4.140625" style="2" customWidth="1"/>
    <col min="14082" max="14082" width="16.85546875" style="2" customWidth="1"/>
    <col min="14083" max="14083" width="42.5703125" style="2" customWidth="1"/>
    <col min="14084" max="14084" width="10.5703125" style="2" customWidth="1"/>
    <col min="14085" max="14085" width="10.85546875" style="2" customWidth="1"/>
    <col min="14086" max="14086" width="12" style="2" customWidth="1"/>
    <col min="14087" max="14087" width="14.85546875" style="2" customWidth="1"/>
    <col min="14088" max="14336" width="9.140625" style="2"/>
    <col min="14337" max="14337" width="4.140625" style="2" customWidth="1"/>
    <col min="14338" max="14338" width="16.85546875" style="2" customWidth="1"/>
    <col min="14339" max="14339" width="42.5703125" style="2" customWidth="1"/>
    <col min="14340" max="14340" width="10.5703125" style="2" customWidth="1"/>
    <col min="14341" max="14341" width="10.85546875" style="2" customWidth="1"/>
    <col min="14342" max="14342" width="12" style="2" customWidth="1"/>
    <col min="14343" max="14343" width="14.85546875" style="2" customWidth="1"/>
    <col min="14344" max="14592" width="9.140625" style="2"/>
    <col min="14593" max="14593" width="4.140625" style="2" customWidth="1"/>
    <col min="14594" max="14594" width="16.85546875" style="2" customWidth="1"/>
    <col min="14595" max="14595" width="42.5703125" style="2" customWidth="1"/>
    <col min="14596" max="14596" width="10.5703125" style="2" customWidth="1"/>
    <col min="14597" max="14597" width="10.85546875" style="2" customWidth="1"/>
    <col min="14598" max="14598" width="12" style="2" customWidth="1"/>
    <col min="14599" max="14599" width="14.85546875" style="2" customWidth="1"/>
    <col min="14600" max="14848" width="9.140625" style="2"/>
    <col min="14849" max="14849" width="4.140625" style="2" customWidth="1"/>
    <col min="14850" max="14850" width="16.85546875" style="2" customWidth="1"/>
    <col min="14851" max="14851" width="42.5703125" style="2" customWidth="1"/>
    <col min="14852" max="14852" width="10.5703125" style="2" customWidth="1"/>
    <col min="14853" max="14853" width="10.85546875" style="2" customWidth="1"/>
    <col min="14854" max="14854" width="12" style="2" customWidth="1"/>
    <col min="14855" max="14855" width="14.85546875" style="2" customWidth="1"/>
    <col min="14856" max="15104" width="9.140625" style="2"/>
    <col min="15105" max="15105" width="4.140625" style="2" customWidth="1"/>
    <col min="15106" max="15106" width="16.85546875" style="2" customWidth="1"/>
    <col min="15107" max="15107" width="42.5703125" style="2" customWidth="1"/>
    <col min="15108" max="15108" width="10.5703125" style="2" customWidth="1"/>
    <col min="15109" max="15109" width="10.85546875" style="2" customWidth="1"/>
    <col min="15110" max="15110" width="12" style="2" customWidth="1"/>
    <col min="15111" max="15111" width="14.85546875" style="2" customWidth="1"/>
    <col min="15112" max="15360" width="9.140625" style="2"/>
    <col min="15361" max="15361" width="4.140625" style="2" customWidth="1"/>
    <col min="15362" max="15362" width="16.85546875" style="2" customWidth="1"/>
    <col min="15363" max="15363" width="42.5703125" style="2" customWidth="1"/>
    <col min="15364" max="15364" width="10.5703125" style="2" customWidth="1"/>
    <col min="15365" max="15365" width="10.85546875" style="2" customWidth="1"/>
    <col min="15366" max="15366" width="12" style="2" customWidth="1"/>
    <col min="15367" max="15367" width="14.85546875" style="2" customWidth="1"/>
    <col min="15368" max="15616" width="9.140625" style="2"/>
    <col min="15617" max="15617" width="4.140625" style="2" customWidth="1"/>
    <col min="15618" max="15618" width="16.85546875" style="2" customWidth="1"/>
    <col min="15619" max="15619" width="42.5703125" style="2" customWidth="1"/>
    <col min="15620" max="15620" width="10.5703125" style="2" customWidth="1"/>
    <col min="15621" max="15621" width="10.85546875" style="2" customWidth="1"/>
    <col min="15622" max="15622" width="12" style="2" customWidth="1"/>
    <col min="15623" max="15623" width="14.85546875" style="2" customWidth="1"/>
    <col min="15624" max="15872" width="9.140625" style="2"/>
    <col min="15873" max="15873" width="4.140625" style="2" customWidth="1"/>
    <col min="15874" max="15874" width="16.85546875" style="2" customWidth="1"/>
    <col min="15875" max="15875" width="42.5703125" style="2" customWidth="1"/>
    <col min="15876" max="15876" width="10.5703125" style="2" customWidth="1"/>
    <col min="15877" max="15877" width="10.85546875" style="2" customWidth="1"/>
    <col min="15878" max="15878" width="12" style="2" customWidth="1"/>
    <col min="15879" max="15879" width="14.85546875" style="2" customWidth="1"/>
    <col min="15880" max="16128" width="9.140625" style="2"/>
    <col min="16129" max="16129" width="4.140625" style="2" customWidth="1"/>
    <col min="16130" max="16130" width="16.85546875" style="2" customWidth="1"/>
    <col min="16131" max="16131" width="42.5703125" style="2" customWidth="1"/>
    <col min="16132" max="16132" width="10.5703125" style="2" customWidth="1"/>
    <col min="16133" max="16133" width="10.85546875" style="2" customWidth="1"/>
    <col min="16134" max="16134" width="12" style="2" customWidth="1"/>
    <col min="16135" max="16135" width="14.85546875" style="2" customWidth="1"/>
    <col min="16136" max="16384" width="9.140625" style="2"/>
  </cols>
  <sheetData>
    <row r="1" spans="1:7" ht="15" x14ac:dyDescent="0.25">
      <c r="A1" s="1"/>
      <c r="B1" s="1"/>
      <c r="C1" s="1"/>
      <c r="E1" s="1"/>
      <c r="F1" s="10" t="s">
        <v>0</v>
      </c>
    </row>
    <row r="2" spans="1:7" ht="15" x14ac:dyDescent="0.25">
      <c r="A2" s="1" t="s">
        <v>1</v>
      </c>
      <c r="B2" s="1"/>
      <c r="C2" s="1"/>
      <c r="E2" s="1"/>
      <c r="F2" s="10" t="s">
        <v>2</v>
      </c>
    </row>
    <row r="3" spans="1:7" ht="15" x14ac:dyDescent="0.25">
      <c r="A3" s="1"/>
      <c r="B3" s="1"/>
      <c r="C3" s="1"/>
      <c r="E3" s="1"/>
      <c r="F3" s="10" t="s">
        <v>3</v>
      </c>
    </row>
    <row r="4" spans="1:7" ht="15" x14ac:dyDescent="0.25">
      <c r="A4" s="1"/>
      <c r="B4" s="1"/>
      <c r="C4" s="1"/>
      <c r="E4" s="1"/>
      <c r="F4" s="10" t="s">
        <v>23</v>
      </c>
    </row>
    <row r="5" spans="1:7" ht="14.25" x14ac:dyDescent="0.3">
      <c r="A5" s="11"/>
      <c r="B5" s="12" t="s">
        <v>24</v>
      </c>
      <c r="C5" s="11"/>
      <c r="E5" s="1"/>
      <c r="F5" s="1"/>
    </row>
    <row r="6" spans="1:7" ht="14.25" x14ac:dyDescent="0.3">
      <c r="A6" s="12" t="s">
        <v>25</v>
      </c>
      <c r="B6" s="11"/>
      <c r="C6" s="11"/>
      <c r="E6" s="1"/>
      <c r="F6" s="1"/>
    </row>
    <row r="7" spans="1:7" ht="14.25" x14ac:dyDescent="0.3">
      <c r="A7" s="13" t="s">
        <v>26</v>
      </c>
      <c r="B7" s="11"/>
      <c r="C7" s="11"/>
      <c r="E7" s="1"/>
      <c r="F7" s="1"/>
    </row>
    <row r="8" spans="1:7" ht="14.25" x14ac:dyDescent="0.3">
      <c r="A8" s="13"/>
      <c r="B8" s="12" t="s">
        <v>27</v>
      </c>
      <c r="C8" s="11"/>
      <c r="E8" s="1"/>
      <c r="F8" s="1"/>
    </row>
    <row r="9" spans="1:7" ht="12.75" thickBot="1" x14ac:dyDescent="0.25">
      <c r="A9" s="14"/>
    </row>
    <row r="10" spans="1:7" ht="72.75" thickBot="1" x14ac:dyDescent="0.25">
      <c r="A10" s="15" t="s">
        <v>28</v>
      </c>
      <c r="B10" s="16" t="s">
        <v>4</v>
      </c>
      <c r="C10" s="16" t="s">
        <v>5</v>
      </c>
      <c r="D10" s="15" t="s">
        <v>29</v>
      </c>
      <c r="E10" s="17" t="s">
        <v>30</v>
      </c>
      <c r="F10" s="18" t="s">
        <v>31</v>
      </c>
    </row>
    <row r="11" spans="1:7" ht="17.25" customHeight="1" x14ac:dyDescent="0.2">
      <c r="A11" s="75">
        <v>1</v>
      </c>
      <c r="B11" s="85" t="s">
        <v>32</v>
      </c>
      <c r="C11" s="19" t="s">
        <v>33</v>
      </c>
      <c r="D11" s="94">
        <v>500</v>
      </c>
      <c r="E11" s="87">
        <f>19.57+10.17</f>
        <v>29.740000000000002</v>
      </c>
      <c r="F11" s="20"/>
    </row>
    <row r="12" spans="1:7" ht="13.5" customHeight="1" x14ac:dyDescent="0.2">
      <c r="A12" s="75"/>
      <c r="B12" s="96"/>
      <c r="C12" s="21" t="s">
        <v>34</v>
      </c>
      <c r="D12" s="93"/>
      <c r="E12" s="82"/>
      <c r="F12" s="22"/>
      <c r="G12" s="23"/>
    </row>
    <row r="13" spans="1:7" ht="24" x14ac:dyDescent="0.2">
      <c r="A13" s="75"/>
      <c r="B13" s="96"/>
      <c r="C13" s="24" t="s">
        <v>35</v>
      </c>
      <c r="D13" s="93"/>
      <c r="E13" s="82"/>
      <c r="F13" s="22"/>
      <c r="G13" s="23"/>
    </row>
    <row r="14" spans="1:7" x14ac:dyDescent="0.2">
      <c r="A14" s="75"/>
      <c r="B14" s="96"/>
      <c r="C14" s="25" t="s">
        <v>36</v>
      </c>
      <c r="D14" s="93"/>
      <c r="E14" s="82"/>
      <c r="F14" s="22">
        <v>10170</v>
      </c>
      <c r="G14" s="23"/>
    </row>
    <row r="15" spans="1:7" x14ac:dyDescent="0.2">
      <c r="A15" s="75"/>
      <c r="B15" s="96"/>
      <c r="C15" s="26" t="s">
        <v>37</v>
      </c>
      <c r="D15" s="93"/>
      <c r="E15" s="82"/>
      <c r="F15" s="22"/>
      <c r="G15" s="23">
        <f>SUM(F11:F16)</f>
        <v>10170</v>
      </c>
    </row>
    <row r="16" spans="1:7" ht="12.75" thickBot="1" x14ac:dyDescent="0.25">
      <c r="A16" s="75"/>
      <c r="B16" s="97"/>
      <c r="C16" s="27" t="s">
        <v>38</v>
      </c>
      <c r="D16" s="93"/>
      <c r="E16" s="82"/>
      <c r="F16" s="22"/>
      <c r="G16" s="23"/>
    </row>
    <row r="17" spans="1:6" ht="25.5" customHeight="1" x14ac:dyDescent="0.2">
      <c r="A17" s="74">
        <v>2</v>
      </c>
      <c r="B17" s="85" t="s">
        <v>39</v>
      </c>
      <c r="C17" s="28" t="s">
        <v>40</v>
      </c>
      <c r="D17" s="94">
        <v>300</v>
      </c>
      <c r="E17" s="89"/>
      <c r="F17" s="20"/>
    </row>
    <row r="18" spans="1:6" ht="12" customHeight="1" x14ac:dyDescent="0.2">
      <c r="A18" s="75"/>
      <c r="B18" s="96"/>
      <c r="C18" s="29" t="s">
        <v>41</v>
      </c>
      <c r="D18" s="93"/>
      <c r="E18" s="90"/>
      <c r="F18" s="30"/>
    </row>
    <row r="19" spans="1:6" ht="12" customHeight="1" thickBot="1" x14ac:dyDescent="0.25">
      <c r="A19" s="75"/>
      <c r="B19" s="97"/>
      <c r="C19" s="31" t="s">
        <v>42</v>
      </c>
      <c r="D19" s="93"/>
      <c r="E19" s="90"/>
      <c r="F19" s="32"/>
    </row>
    <row r="20" spans="1:6" ht="22.5" customHeight="1" x14ac:dyDescent="0.2">
      <c r="A20" s="83">
        <v>3</v>
      </c>
      <c r="B20" s="85" t="s">
        <v>43</v>
      </c>
      <c r="C20" s="19" t="s">
        <v>44</v>
      </c>
      <c r="D20" s="87">
        <v>250</v>
      </c>
      <c r="E20" s="87"/>
      <c r="F20" s="33"/>
    </row>
    <row r="21" spans="1:6" ht="9.75" customHeight="1" x14ac:dyDescent="0.2">
      <c r="A21" s="84"/>
      <c r="B21" s="96"/>
      <c r="C21" s="34" t="s">
        <v>45</v>
      </c>
      <c r="D21" s="82"/>
      <c r="E21" s="82"/>
      <c r="F21" s="35"/>
    </row>
    <row r="22" spans="1:6" ht="11.25" customHeight="1" x14ac:dyDescent="0.2">
      <c r="A22" s="84"/>
      <c r="B22" s="96"/>
      <c r="C22" s="24" t="s">
        <v>46</v>
      </c>
      <c r="D22" s="82"/>
      <c r="E22" s="82"/>
      <c r="F22" s="35"/>
    </row>
    <row r="23" spans="1:6" ht="10.5" customHeight="1" thickBot="1" x14ac:dyDescent="0.25">
      <c r="A23" s="98"/>
      <c r="B23" s="97"/>
      <c r="C23" s="31" t="s">
        <v>47</v>
      </c>
      <c r="D23" s="88"/>
      <c r="E23" s="88"/>
      <c r="F23" s="36"/>
    </row>
    <row r="24" spans="1:6" ht="39" customHeight="1" x14ac:dyDescent="0.2">
      <c r="A24" s="75">
        <v>4</v>
      </c>
      <c r="B24" s="95" t="s">
        <v>48</v>
      </c>
      <c r="C24" s="19" t="s">
        <v>49</v>
      </c>
      <c r="D24" s="93">
        <v>250</v>
      </c>
      <c r="E24" s="82">
        <f>7.3+2.2</f>
        <v>9.5</v>
      </c>
      <c r="F24" s="37">
        <v>2200</v>
      </c>
    </row>
    <row r="25" spans="1:6" ht="13.5" customHeight="1" x14ac:dyDescent="0.2">
      <c r="A25" s="75"/>
      <c r="B25" s="96"/>
      <c r="C25" s="38" t="s">
        <v>50</v>
      </c>
      <c r="D25" s="93"/>
      <c r="E25" s="82"/>
      <c r="F25" s="37"/>
    </row>
    <row r="26" spans="1:6" ht="4.5" customHeight="1" thickBot="1" x14ac:dyDescent="0.25">
      <c r="A26" s="75"/>
      <c r="B26" s="96"/>
      <c r="C26" s="39"/>
      <c r="D26" s="93"/>
      <c r="E26" s="82"/>
      <c r="F26" s="37"/>
    </row>
    <row r="27" spans="1:6" ht="48" x14ac:dyDescent="0.2">
      <c r="A27" s="74">
        <v>5</v>
      </c>
      <c r="B27" s="85" t="s">
        <v>51</v>
      </c>
      <c r="C27" s="19" t="s">
        <v>52</v>
      </c>
      <c r="D27" s="79">
        <v>5200</v>
      </c>
      <c r="E27" s="81">
        <f>189.51+335.74</f>
        <v>525.25</v>
      </c>
      <c r="F27" s="40"/>
    </row>
    <row r="28" spans="1:6" ht="12.75" x14ac:dyDescent="0.2">
      <c r="A28" s="75"/>
      <c r="B28" s="96"/>
      <c r="C28" s="41" t="s">
        <v>53</v>
      </c>
      <c r="D28" s="80"/>
      <c r="E28" s="82"/>
      <c r="F28" s="37">
        <f>(247.88+1349)*2</f>
        <v>3193.76</v>
      </c>
    </row>
    <row r="29" spans="1:6" ht="12.75" x14ac:dyDescent="0.2">
      <c r="A29" s="75"/>
      <c r="B29" s="96"/>
      <c r="C29" s="41" t="s">
        <v>54</v>
      </c>
      <c r="D29" s="80"/>
      <c r="E29" s="82"/>
      <c r="F29" s="37">
        <f>3125.64*2</f>
        <v>6251.28</v>
      </c>
    </row>
    <row r="30" spans="1:6" ht="12.75" x14ac:dyDescent="0.2">
      <c r="A30" s="75"/>
      <c r="B30" s="96"/>
      <c r="C30" s="41" t="s">
        <v>55</v>
      </c>
      <c r="D30" s="80"/>
      <c r="E30" s="82"/>
      <c r="F30" s="37">
        <f>3900*2</f>
        <v>7800</v>
      </c>
    </row>
    <row r="31" spans="1:6" ht="12.75" x14ac:dyDescent="0.2">
      <c r="A31" s="75"/>
      <c r="B31" s="96"/>
      <c r="C31" s="41" t="s">
        <v>56</v>
      </c>
      <c r="D31" s="80"/>
      <c r="E31" s="82"/>
      <c r="F31" s="37">
        <v>3007.62</v>
      </c>
    </row>
    <row r="32" spans="1:6" ht="12.75" x14ac:dyDescent="0.2">
      <c r="A32" s="75"/>
      <c r="B32" s="96"/>
      <c r="C32" s="41" t="s">
        <v>57</v>
      </c>
      <c r="D32" s="80"/>
      <c r="E32" s="82"/>
      <c r="F32" s="37">
        <f>4340+1365+270-4340+6865</f>
        <v>8500</v>
      </c>
    </row>
    <row r="33" spans="1:7" ht="12.75" x14ac:dyDescent="0.2">
      <c r="A33" s="75"/>
      <c r="B33" s="96"/>
      <c r="C33" s="41" t="s">
        <v>58</v>
      </c>
      <c r="D33" s="80"/>
      <c r="E33" s="82"/>
      <c r="F33" s="37">
        <f>2898+3132+4360+1377+3458+1738+597+3516</f>
        <v>21076</v>
      </c>
    </row>
    <row r="34" spans="1:7" ht="25.5" x14ac:dyDescent="0.2">
      <c r="A34" s="75"/>
      <c r="B34" s="96"/>
      <c r="C34" s="41" t="s">
        <v>59</v>
      </c>
      <c r="D34" s="80"/>
      <c r="E34" s="82"/>
      <c r="F34" s="42">
        <v>77216</v>
      </c>
    </row>
    <row r="35" spans="1:7" ht="15" customHeight="1" x14ac:dyDescent="0.2">
      <c r="A35" s="75"/>
      <c r="B35" s="96"/>
      <c r="C35" s="41" t="s">
        <v>60</v>
      </c>
      <c r="D35" s="80"/>
      <c r="E35" s="82"/>
      <c r="F35" s="43">
        <f>1377+19682.16+13276.12+950</f>
        <v>35285.279999999999</v>
      </c>
    </row>
    <row r="36" spans="1:7" ht="15" customHeight="1" x14ac:dyDescent="0.2">
      <c r="A36" s="75"/>
      <c r="B36" s="96"/>
      <c r="C36" s="41" t="s">
        <v>61</v>
      </c>
      <c r="D36" s="80"/>
      <c r="E36" s="82"/>
      <c r="F36" s="43">
        <v>3150</v>
      </c>
    </row>
    <row r="37" spans="1:7" ht="15" customHeight="1" x14ac:dyDescent="0.2">
      <c r="A37" s="75"/>
      <c r="B37" s="96"/>
      <c r="C37" s="41" t="s">
        <v>62</v>
      </c>
      <c r="D37" s="80"/>
      <c r="E37" s="82"/>
      <c r="F37" s="43">
        <f>28522.58+662.67+1800+1170</f>
        <v>32155.25</v>
      </c>
    </row>
    <row r="38" spans="1:7" ht="15" customHeight="1" x14ac:dyDescent="0.2">
      <c r="A38" s="75"/>
      <c r="B38" s="96"/>
      <c r="C38" s="41" t="s">
        <v>63</v>
      </c>
      <c r="D38" s="80"/>
      <c r="E38" s="82"/>
      <c r="F38" s="43">
        <f>3284+6527</f>
        <v>9811</v>
      </c>
    </row>
    <row r="39" spans="1:7" ht="12.75" x14ac:dyDescent="0.2">
      <c r="A39" s="75"/>
      <c r="B39" s="96"/>
      <c r="C39" s="41" t="s">
        <v>64</v>
      </c>
      <c r="D39" s="80"/>
      <c r="E39" s="82"/>
      <c r="F39" s="43">
        <f>3130</f>
        <v>3130</v>
      </c>
    </row>
    <row r="40" spans="1:7" ht="12.75" x14ac:dyDescent="0.2">
      <c r="A40" s="75"/>
      <c r="B40" s="96"/>
      <c r="C40" s="41" t="s">
        <v>65</v>
      </c>
      <c r="D40" s="80"/>
      <c r="E40" s="82"/>
      <c r="F40" s="43">
        <v>77216</v>
      </c>
    </row>
    <row r="41" spans="1:7" ht="23.25" customHeight="1" x14ac:dyDescent="0.2">
      <c r="A41" s="75"/>
      <c r="B41" s="96"/>
      <c r="C41" s="24" t="s">
        <v>66</v>
      </c>
      <c r="D41" s="80"/>
      <c r="E41" s="82"/>
      <c r="F41" s="43"/>
    </row>
    <row r="42" spans="1:7" x14ac:dyDescent="0.2">
      <c r="A42" s="75"/>
      <c r="B42" s="96"/>
      <c r="C42" s="44" t="s">
        <v>67</v>
      </c>
      <c r="D42" s="80"/>
      <c r="E42" s="82"/>
      <c r="F42" s="43">
        <v>7200</v>
      </c>
    </row>
    <row r="43" spans="1:7" x14ac:dyDescent="0.2">
      <c r="A43" s="75"/>
      <c r="B43" s="96"/>
      <c r="C43" s="44" t="s">
        <v>68</v>
      </c>
      <c r="D43" s="80"/>
      <c r="E43" s="82"/>
      <c r="F43" s="43">
        <v>600</v>
      </c>
    </row>
    <row r="44" spans="1:7" x14ac:dyDescent="0.2">
      <c r="A44" s="75"/>
      <c r="B44" s="96"/>
      <c r="C44" s="44" t="s">
        <v>69</v>
      </c>
      <c r="D44" s="80"/>
      <c r="E44" s="82"/>
      <c r="F44" s="43">
        <v>5407.03</v>
      </c>
    </row>
    <row r="45" spans="1:7" ht="12.75" thickBot="1" x14ac:dyDescent="0.25">
      <c r="A45" s="75"/>
      <c r="B45" s="97"/>
      <c r="C45" s="44" t="s">
        <v>70</v>
      </c>
      <c r="D45" s="80"/>
      <c r="E45" s="82"/>
      <c r="F45" s="43">
        <f>(11892+3006.96+697.06+1776)*2</f>
        <v>34744.039999999994</v>
      </c>
      <c r="G45" s="23">
        <f>SUM(F27:F45)</f>
        <v>335743.26</v>
      </c>
    </row>
    <row r="46" spans="1:7" ht="15" thickBot="1" x14ac:dyDescent="0.35">
      <c r="A46" s="45"/>
      <c r="B46" s="46" t="s">
        <v>6</v>
      </c>
      <c r="C46" s="46"/>
      <c r="D46" s="47">
        <f>SUM(D11:D45)</f>
        <v>6500</v>
      </c>
      <c r="E46" s="48">
        <f>SUM(E11:E45)</f>
        <v>564.49</v>
      </c>
      <c r="F46" s="49">
        <f>SUM(F11:F45)</f>
        <v>348113.26</v>
      </c>
    </row>
    <row r="47" spans="1:7" ht="14.25" x14ac:dyDescent="0.3">
      <c r="A47" s="50"/>
      <c r="B47" s="11"/>
      <c r="C47" s="11"/>
      <c r="D47" s="11"/>
      <c r="E47" s="50">
        <f>216.38+348.11</f>
        <v>564.49</v>
      </c>
      <c r="F47" s="51"/>
    </row>
    <row r="48" spans="1:7" ht="14.25" x14ac:dyDescent="0.3">
      <c r="A48" s="11"/>
      <c r="B48" s="11" t="s">
        <v>71</v>
      </c>
      <c r="C48" s="11" t="s">
        <v>72</v>
      </c>
      <c r="D48" s="11"/>
      <c r="E48" s="52"/>
      <c r="F48" s="51"/>
    </row>
    <row r="49" spans="1:6" ht="14.25" x14ac:dyDescent="0.3">
      <c r="A49" s="11"/>
      <c r="B49" s="53">
        <v>42704</v>
      </c>
      <c r="C49" s="11"/>
      <c r="D49" s="11"/>
      <c r="E49" s="11"/>
      <c r="F49" s="51"/>
    </row>
    <row r="50" spans="1:6" x14ac:dyDescent="0.2">
      <c r="B50" s="54"/>
      <c r="F50" s="23"/>
    </row>
    <row r="51" spans="1:6" ht="14.25" customHeight="1" x14ac:dyDescent="0.25">
      <c r="A51" s="1"/>
      <c r="B51" s="1"/>
      <c r="C51" s="1"/>
      <c r="E51" s="1"/>
      <c r="F51" s="10" t="s">
        <v>0</v>
      </c>
    </row>
    <row r="52" spans="1:6" ht="15" x14ac:dyDescent="0.25">
      <c r="A52" s="1" t="s">
        <v>1</v>
      </c>
      <c r="B52" s="1"/>
      <c r="C52" s="1"/>
      <c r="E52" s="1"/>
      <c r="F52" s="10" t="s">
        <v>2</v>
      </c>
    </row>
    <row r="53" spans="1:6" ht="15" x14ac:dyDescent="0.25">
      <c r="A53" s="1"/>
      <c r="B53" s="1"/>
      <c r="C53" s="1"/>
      <c r="E53" s="1"/>
      <c r="F53" s="10" t="s">
        <v>3</v>
      </c>
    </row>
    <row r="54" spans="1:6" ht="15" x14ac:dyDescent="0.25">
      <c r="A54" s="1"/>
      <c r="B54" s="1"/>
      <c r="C54" s="1"/>
      <c r="E54" s="1"/>
      <c r="F54" s="10" t="s">
        <v>23</v>
      </c>
    </row>
    <row r="55" spans="1:6" ht="16.5" x14ac:dyDescent="0.35">
      <c r="A55" s="55"/>
      <c r="B55" s="56" t="s">
        <v>73</v>
      </c>
      <c r="C55" s="55"/>
      <c r="D55" s="1"/>
      <c r="E55" s="1"/>
      <c r="F55" s="1"/>
    </row>
    <row r="56" spans="1:6" ht="16.5" x14ac:dyDescent="0.35">
      <c r="A56" s="56" t="s">
        <v>74</v>
      </c>
      <c r="B56" s="55"/>
      <c r="C56" s="55"/>
      <c r="D56" s="1"/>
      <c r="E56" s="1"/>
      <c r="F56" s="1"/>
    </row>
    <row r="57" spans="1:6" ht="16.5" x14ac:dyDescent="0.35">
      <c r="A57" s="57" t="str">
        <f>A7</f>
        <v>сметы  расходов  целевых  родительских средств  на 2016-2017 учебный год.</v>
      </c>
      <c r="B57" s="55"/>
      <c r="C57" s="55"/>
      <c r="D57" s="1"/>
      <c r="E57" s="1"/>
      <c r="F57" s="1"/>
    </row>
    <row r="58" spans="1:6" ht="16.5" x14ac:dyDescent="0.35">
      <c r="A58" s="57"/>
      <c r="B58" s="56" t="str">
        <f>B8</f>
        <v>с   13.10.16   по   30.11.16   года</v>
      </c>
      <c r="C58" s="55"/>
      <c r="D58" s="1"/>
      <c r="E58" s="1"/>
      <c r="F58" s="1"/>
    </row>
    <row r="59" spans="1:6" ht="12.75" thickBot="1" x14ac:dyDescent="0.25">
      <c r="A59" s="14"/>
    </row>
    <row r="60" spans="1:6" ht="72.75" thickBot="1" x14ac:dyDescent="0.25">
      <c r="A60" s="15" t="s">
        <v>28</v>
      </c>
      <c r="B60" s="15" t="s">
        <v>4</v>
      </c>
      <c r="C60" s="15" t="s">
        <v>5</v>
      </c>
      <c r="D60" s="15" t="s">
        <v>29</v>
      </c>
      <c r="E60" s="17" t="s">
        <v>30</v>
      </c>
      <c r="F60" s="18" t="s">
        <v>31</v>
      </c>
    </row>
    <row r="61" spans="1:6" ht="24" x14ac:dyDescent="0.2">
      <c r="A61" s="75">
        <v>1</v>
      </c>
      <c r="B61" s="85" t="s">
        <v>75</v>
      </c>
      <c r="C61" s="58" t="s">
        <v>33</v>
      </c>
      <c r="D61" s="94">
        <v>500</v>
      </c>
      <c r="E61" s="87">
        <v>46.24</v>
      </c>
      <c r="F61" s="20"/>
    </row>
    <row r="62" spans="1:6" ht="24" x14ac:dyDescent="0.2">
      <c r="A62" s="75"/>
      <c r="B62" s="86"/>
      <c r="C62" s="59" t="s">
        <v>76</v>
      </c>
      <c r="D62" s="93"/>
      <c r="E62" s="82"/>
      <c r="F62" s="60"/>
    </row>
    <row r="63" spans="1:6" ht="24" x14ac:dyDescent="0.2">
      <c r="A63" s="75"/>
      <c r="B63" s="86"/>
      <c r="C63" s="61" t="s">
        <v>34</v>
      </c>
      <c r="D63" s="93"/>
      <c r="E63" s="82"/>
      <c r="F63" s="22"/>
    </row>
    <row r="64" spans="1:6" ht="24" x14ac:dyDescent="0.2">
      <c r="A64" s="75"/>
      <c r="B64" s="86"/>
      <c r="C64" s="59" t="s">
        <v>35</v>
      </c>
      <c r="D64" s="93"/>
      <c r="E64" s="82"/>
      <c r="F64" s="22"/>
    </row>
    <row r="65" spans="1:7" x14ac:dyDescent="0.2">
      <c r="A65" s="75"/>
      <c r="B65" s="86"/>
      <c r="C65" s="62" t="s">
        <v>37</v>
      </c>
      <c r="D65" s="93"/>
      <c r="E65" s="82"/>
      <c r="F65" s="22"/>
    </row>
    <row r="66" spans="1:7" ht="17.25" customHeight="1" thickBot="1" x14ac:dyDescent="0.25">
      <c r="A66" s="75"/>
      <c r="B66" s="92"/>
      <c r="C66" s="63" t="s">
        <v>38</v>
      </c>
      <c r="D66" s="93"/>
      <c r="E66" s="82"/>
      <c r="F66" s="22"/>
    </row>
    <row r="67" spans="1:7" x14ac:dyDescent="0.2">
      <c r="A67" s="74">
        <v>2</v>
      </c>
      <c r="B67" s="85" t="s">
        <v>77</v>
      </c>
      <c r="C67" s="64" t="s">
        <v>40</v>
      </c>
      <c r="D67" s="94">
        <v>300</v>
      </c>
      <c r="E67" s="89">
        <v>16.25</v>
      </c>
      <c r="F67" s="20"/>
    </row>
    <row r="68" spans="1:7" ht="36" x14ac:dyDescent="0.2">
      <c r="A68" s="75"/>
      <c r="B68" s="86"/>
      <c r="C68" s="64" t="s">
        <v>78</v>
      </c>
      <c r="D68" s="93"/>
      <c r="E68" s="90"/>
      <c r="F68" s="30"/>
    </row>
    <row r="69" spans="1:7" ht="48" x14ac:dyDescent="0.2">
      <c r="A69" s="75"/>
      <c r="B69" s="86"/>
      <c r="C69" s="64" t="s">
        <v>79</v>
      </c>
      <c r="D69" s="93"/>
      <c r="E69" s="90"/>
      <c r="F69" s="30"/>
    </row>
    <row r="70" spans="1:7" x14ac:dyDescent="0.2">
      <c r="A70" s="75"/>
      <c r="B70" s="86"/>
      <c r="C70" s="65" t="s">
        <v>80</v>
      </c>
      <c r="D70" s="93"/>
      <c r="E70" s="90"/>
      <c r="F70" s="30">
        <v>8000</v>
      </c>
    </row>
    <row r="71" spans="1:7" x14ac:dyDescent="0.2">
      <c r="A71" s="75"/>
      <c r="B71" s="86"/>
      <c r="C71" s="65" t="s">
        <v>81</v>
      </c>
      <c r="D71" s="93"/>
      <c r="E71" s="90"/>
      <c r="F71" s="30">
        <v>8250</v>
      </c>
    </row>
    <row r="72" spans="1:7" x14ac:dyDescent="0.2">
      <c r="A72" s="75"/>
      <c r="B72" s="86"/>
      <c r="C72" s="64" t="s">
        <v>41</v>
      </c>
      <c r="D72" s="93"/>
      <c r="E72" s="90"/>
      <c r="F72" s="30"/>
      <c r="G72" s="23">
        <f>SUM(F67:F73)</f>
        <v>16250</v>
      </c>
    </row>
    <row r="73" spans="1:7" ht="24.75" thickBot="1" x14ac:dyDescent="0.25">
      <c r="A73" s="75"/>
      <c r="B73" s="92"/>
      <c r="C73" s="66" t="s">
        <v>42</v>
      </c>
      <c r="D73" s="93"/>
      <c r="E73" s="90"/>
      <c r="F73" s="32"/>
      <c r="G73" s="23"/>
    </row>
    <row r="74" spans="1:7" ht="36" x14ac:dyDescent="0.2">
      <c r="A74" s="83">
        <v>3</v>
      </c>
      <c r="B74" s="85" t="s">
        <v>82</v>
      </c>
      <c r="C74" s="64" t="s">
        <v>44</v>
      </c>
      <c r="D74" s="87">
        <v>250</v>
      </c>
      <c r="E74" s="89">
        <v>7</v>
      </c>
      <c r="F74" s="33"/>
      <c r="G74" s="23"/>
    </row>
    <row r="75" spans="1:7" ht="36" x14ac:dyDescent="0.2">
      <c r="A75" s="84"/>
      <c r="B75" s="86"/>
      <c r="C75" s="64" t="s">
        <v>83</v>
      </c>
      <c r="D75" s="82"/>
      <c r="E75" s="90"/>
      <c r="F75" s="35"/>
      <c r="G75" s="23"/>
    </row>
    <row r="76" spans="1:7" ht="36" x14ac:dyDescent="0.2">
      <c r="A76" s="84"/>
      <c r="B76" s="86"/>
      <c r="C76" s="67" t="s">
        <v>45</v>
      </c>
      <c r="D76" s="82"/>
      <c r="E76" s="90"/>
      <c r="F76" s="35"/>
    </row>
    <row r="77" spans="1:7" ht="36.75" thickBot="1" x14ac:dyDescent="0.25">
      <c r="A77" s="84"/>
      <c r="B77" s="86"/>
      <c r="C77" s="64" t="s">
        <v>84</v>
      </c>
      <c r="D77" s="88"/>
      <c r="E77" s="91"/>
      <c r="F77" s="36">
        <v>7000</v>
      </c>
      <c r="G77" s="2">
        <v>7000</v>
      </c>
    </row>
    <row r="78" spans="1:7" ht="48" x14ac:dyDescent="0.2">
      <c r="A78" s="74">
        <v>4</v>
      </c>
      <c r="B78" s="85" t="s">
        <v>85</v>
      </c>
      <c r="C78" s="58" t="s">
        <v>49</v>
      </c>
      <c r="D78" s="93">
        <v>250</v>
      </c>
      <c r="E78" s="82">
        <f>34.48</f>
        <v>34.479999999999997</v>
      </c>
      <c r="F78" s="37"/>
    </row>
    <row r="79" spans="1:7" ht="48.75" thickBot="1" x14ac:dyDescent="0.25">
      <c r="A79" s="75"/>
      <c r="B79" s="92"/>
      <c r="C79" s="63" t="s">
        <v>86</v>
      </c>
      <c r="D79" s="93"/>
      <c r="E79" s="82"/>
      <c r="F79" s="42"/>
    </row>
    <row r="80" spans="1:7" ht="48" x14ac:dyDescent="0.2">
      <c r="A80" s="74">
        <v>5</v>
      </c>
      <c r="B80" s="76" t="s">
        <v>87</v>
      </c>
      <c r="C80" s="19" t="s">
        <v>52</v>
      </c>
      <c r="D80" s="79">
        <v>5200</v>
      </c>
      <c r="E80" s="81">
        <f>145.35+567.41</f>
        <v>712.76</v>
      </c>
      <c r="F80" s="40"/>
    </row>
    <row r="81" spans="1:7" ht="12.75" x14ac:dyDescent="0.2">
      <c r="A81" s="75"/>
      <c r="B81" s="77"/>
      <c r="C81" s="41" t="s">
        <v>88</v>
      </c>
      <c r="D81" s="80"/>
      <c r="E81" s="82"/>
      <c r="F81" s="37">
        <v>59520</v>
      </c>
      <c r="G81" s="23">
        <f>SUM(F80:F84)</f>
        <v>567405.65999999992</v>
      </c>
    </row>
    <row r="82" spans="1:7" ht="12.75" x14ac:dyDescent="0.2">
      <c r="A82" s="75"/>
      <c r="B82" s="77"/>
      <c r="C82" s="68" t="s">
        <v>89</v>
      </c>
      <c r="D82" s="80"/>
      <c r="E82" s="82"/>
      <c r="F82" s="42">
        <v>181714</v>
      </c>
      <c r="G82" s="23"/>
    </row>
    <row r="83" spans="1:7" ht="12.75" x14ac:dyDescent="0.2">
      <c r="A83" s="75"/>
      <c r="B83" s="77"/>
      <c r="C83" s="68" t="s">
        <v>90</v>
      </c>
      <c r="D83" s="80"/>
      <c r="E83" s="82"/>
      <c r="F83" s="42">
        <f>8424.23+294690.43</f>
        <v>303114.65999999997</v>
      </c>
      <c r="G83" s="23"/>
    </row>
    <row r="84" spans="1:7" ht="12.75" thickBot="1" x14ac:dyDescent="0.25">
      <c r="A84" s="75"/>
      <c r="B84" s="78"/>
      <c r="C84" s="69" t="s">
        <v>91</v>
      </c>
      <c r="D84" s="80"/>
      <c r="E84" s="82"/>
      <c r="F84" s="43">
        <v>23057</v>
      </c>
    </row>
    <row r="85" spans="1:7" ht="15" thickBot="1" x14ac:dyDescent="0.35">
      <c r="A85" s="45"/>
      <c r="B85" s="46" t="s">
        <v>6</v>
      </c>
      <c r="C85" s="46"/>
      <c r="D85" s="47">
        <f>SUM(D61:D84)</f>
        <v>6500</v>
      </c>
      <c r="E85" s="48">
        <f>SUM(E61:E84)</f>
        <v>816.73</v>
      </c>
      <c r="F85" s="49">
        <f>SUM(F61:F84)</f>
        <v>590655.65999999992</v>
      </c>
    </row>
    <row r="86" spans="1:7" ht="14.25" x14ac:dyDescent="0.3">
      <c r="A86" s="70"/>
      <c r="B86" s="71"/>
      <c r="C86" s="71"/>
      <c r="D86" s="70"/>
      <c r="E86" s="72">
        <f>226.07+590.66</f>
        <v>816.73</v>
      </c>
      <c r="F86" s="73"/>
    </row>
    <row r="87" spans="1:7" ht="14.25" x14ac:dyDescent="0.3">
      <c r="A87" s="70"/>
      <c r="B87" s="11" t="s">
        <v>71</v>
      </c>
      <c r="C87" s="11" t="s">
        <v>72</v>
      </c>
      <c r="D87" s="70"/>
      <c r="E87" s="72"/>
      <c r="F87" s="73"/>
    </row>
    <row r="88" spans="1:7" ht="14.25" x14ac:dyDescent="0.3">
      <c r="A88" s="70"/>
      <c r="B88" s="53">
        <f>B49</f>
        <v>42704</v>
      </c>
      <c r="C88" s="11"/>
      <c r="D88" s="70"/>
      <c r="E88" s="72"/>
      <c r="F88" s="73"/>
    </row>
    <row r="89" spans="1:7" x14ac:dyDescent="0.2">
      <c r="F89" s="23"/>
    </row>
    <row r="90" spans="1:7" x14ac:dyDescent="0.2">
      <c r="F90" s="23"/>
    </row>
  </sheetData>
  <mergeCells count="40">
    <mergeCell ref="A20:A23"/>
    <mergeCell ref="A11:A16"/>
    <mergeCell ref="B11:B16"/>
    <mergeCell ref="D11:D16"/>
    <mergeCell ref="E11:E16"/>
    <mergeCell ref="A17:A19"/>
    <mergeCell ref="B17:B19"/>
    <mergeCell ref="D17:D19"/>
    <mergeCell ref="E17:E19"/>
    <mergeCell ref="B20:B23"/>
    <mergeCell ref="D20:D23"/>
    <mergeCell ref="E20:E23"/>
    <mergeCell ref="B24:B26"/>
    <mergeCell ref="D24:D26"/>
    <mergeCell ref="E24:E26"/>
    <mergeCell ref="A27:A45"/>
    <mergeCell ref="B27:B45"/>
    <mergeCell ref="D27:D45"/>
    <mergeCell ref="E27:E45"/>
    <mergeCell ref="A24:A26"/>
    <mergeCell ref="A61:A66"/>
    <mergeCell ref="B61:B66"/>
    <mergeCell ref="D61:D66"/>
    <mergeCell ref="E61:E66"/>
    <mergeCell ref="A67:A73"/>
    <mergeCell ref="B67:B73"/>
    <mergeCell ref="D67:D73"/>
    <mergeCell ref="E67:E73"/>
    <mergeCell ref="A80:A84"/>
    <mergeCell ref="B80:B84"/>
    <mergeCell ref="D80:D84"/>
    <mergeCell ref="E80:E84"/>
    <mergeCell ref="A74:A77"/>
    <mergeCell ref="B74:B77"/>
    <mergeCell ref="D74:D77"/>
    <mergeCell ref="E74:E77"/>
    <mergeCell ref="A78:A79"/>
    <mergeCell ref="B78:B79"/>
    <mergeCell ref="D78:D79"/>
    <mergeCell ref="E78:E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Реквизиты </vt:lpstr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2016-12-07T13:31:01Z</dcterms:modified>
</cp:coreProperties>
</file>